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5875" windowHeight="11055"/>
  </bookViews>
  <sheets>
    <sheet name="2Κ_2018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C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C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C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</calcChain>
</file>

<file path=xl/sharedStrings.xml><?xml version="1.0" encoding="utf-8"?>
<sst xmlns="http://schemas.openxmlformats.org/spreadsheetml/2006/main" count="354" uniqueCount="15">
  <si>
    <t>ΠΛΗΡΩΣΗ ΘΕΣΕΩΝ ΜΕ ΣΕΙΡΑ ΠΡΟΤΕΡΑΙΟΤΗΤΑΣ (ΑΡΘΡΟ 18/Ν. 2190/1994) ΠΡΟΚΗΡΥΞΗ 2Κ/2018/08/02/2018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</si>
  <si>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</si>
  <si>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</si>
  <si>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</si>
  <si>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</si>
  <si>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</si>
  <si>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ΚΑΤΑΒΟΛΗ ΠΑΡΑΒΟΛΟΥ</t>
  </si>
  <si>
    <t>ΠΑΡΑΒΟΛΟ ΔΕΣΜΕΥΜΕΝΟ Σ΄ ΑΛΛΗ ΠΡΟΚΗΡΥΞΗ</t>
  </si>
  <si>
    <t>ΟΡΙΟ ΗΛΙΚΙΑΣ ΥΠΟΨΗΦΙΟΥ</t>
  </si>
  <si>
    <t>ΜΗ ΑΠΟΣΤΟΛΗ ΕΚΤΥΠΩΜΕΝΗΣ ΜΟΡΦΗΣ ΗΛΕΚΤΡΟΝΙΚΗΣ ΑΙΤΗΣΗΣ ΣΤΟ ΣΥΝΟΛΟ ΤΗΣ</t>
  </si>
  <si>
    <t>ΜΗ ΑΠΟΣΤΟΛΗ ΕΚΤΥΠΩΜΕΝΗΣ ΜΟΡΦΗΣ ΗΛΕΚΤΡΟΝΙΚΗΣ ΑΙΤΗΣΗΣ ΣΤΟ ΣΥΝΟΛΟ ΤΗΣ, ΜΗ ΚΑΤΑΒΟΛΗ ΠΑΡΑΒΟΛΟΥ</t>
  </si>
  <si>
    <t>ΜΗ ΥΠΟΒΟΛΗ ΗΛΕΚΤΡΟΝΙΚΗΣ ΑΙΤΗΣΗΣ</t>
  </si>
  <si>
    <t>ΜΗ ΑΠΟΣΤΟΛΗ ΕΚΤΥΠΩΜΕΝΗΣ ΜΟΡΦΗΣ ΗΛΕΚΤΡΟΝΙΚΗΣ ΑΙΤΗΣΗΣ ΣΤΟ ΣΥΝΟΛΟ ΤΗΣ ΚΑΙ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</si>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</sst>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"00214105"</f>
        <v>00214105</v>
      </c>
      <c r="C7" t="s">
        <v>6</v>
      </c>
    </row>
    <row r="8" spans="1:3" x14ac:dyDescent="0.25">
      <c r="A8">
        <v>2</v>
      </c>
      <c r="B8" t="str">
        <f>"201511019153"</f>
        <v>201511019153</v>
      </c>
      <c r="C8" t="s">
        <v>7</v>
      </c>
    </row>
    <row r="9" spans="1:3" x14ac:dyDescent="0.25">
      <c r="A9">
        <v>3</v>
      </c>
      <c r="B9" t="str">
        <f>"00168734"</f>
        <v>00168734</v>
      </c>
      <c r="C9" t="s">
        <v>6</v>
      </c>
    </row>
    <row r="10" spans="1:3" x14ac:dyDescent="0.25">
      <c r="A10">
        <v>4</v>
      </c>
      <c r="B10" t="str">
        <f>"201511012746"</f>
        <v>201511012746</v>
      </c>
      <c r="C10" t="s">
        <v>6</v>
      </c>
    </row>
    <row r="11" spans="1:3" x14ac:dyDescent="0.25">
      <c r="A11">
        <v>5</v>
      </c>
      <c r="B11" t="str">
        <f>"201604001489"</f>
        <v>201604001489</v>
      </c>
      <c r="C11" t="s">
        <v>6</v>
      </c>
    </row>
    <row r="12" spans="1:3" x14ac:dyDescent="0.25">
      <c r="A12">
        <v>6</v>
      </c>
      <c r="B12" t="str">
        <f>"00428686"</f>
        <v>00428686</v>
      </c>
      <c r="C12" t="s">
        <v>6</v>
      </c>
    </row>
    <row r="13" spans="1:3" x14ac:dyDescent="0.25">
      <c r="A13">
        <v>7</v>
      </c>
      <c r="B13" t="str">
        <f>"00267962"</f>
        <v>00267962</v>
      </c>
      <c r="C13" t="s">
        <v>6</v>
      </c>
    </row>
    <row r="14" spans="1:3" x14ac:dyDescent="0.25">
      <c r="A14">
        <v>8</v>
      </c>
      <c r="B14" t="str">
        <f>"00433574"</f>
        <v>00433574</v>
      </c>
      <c r="C14" t="s">
        <v>6</v>
      </c>
    </row>
    <row r="15" spans="1:3" x14ac:dyDescent="0.25">
      <c r="A15">
        <v>9</v>
      </c>
      <c r="B15" t="str">
        <f>"00324306"</f>
        <v>00324306</v>
      </c>
      <c r="C15" t="s">
        <v>6</v>
      </c>
    </row>
    <row r="16" spans="1:3" x14ac:dyDescent="0.25">
      <c r="A16">
        <v>10</v>
      </c>
      <c r="B16" t="str">
        <f>"201511017410"</f>
        <v>201511017410</v>
      </c>
      <c r="C16" t="s">
        <v>6</v>
      </c>
    </row>
    <row r="17" spans="1:3" x14ac:dyDescent="0.25">
      <c r="A17">
        <v>11</v>
      </c>
      <c r="B17" t="str">
        <f>"00275995"</f>
        <v>00275995</v>
      </c>
      <c r="C17" t="s">
        <v>6</v>
      </c>
    </row>
    <row r="18" spans="1:3" x14ac:dyDescent="0.25">
      <c r="A18">
        <v>12</v>
      </c>
      <c r="B18" t="str">
        <f>"00195342"</f>
        <v>00195342</v>
      </c>
      <c r="C18" t="s">
        <v>6</v>
      </c>
    </row>
    <row r="19" spans="1:3" x14ac:dyDescent="0.25">
      <c r="A19">
        <v>13</v>
      </c>
      <c r="B19" t="str">
        <f>"00194795"</f>
        <v>00194795</v>
      </c>
      <c r="C19" t="s">
        <v>6</v>
      </c>
    </row>
    <row r="20" spans="1:3" x14ac:dyDescent="0.25">
      <c r="A20">
        <v>14</v>
      </c>
      <c r="B20" t="str">
        <f>"200902000630"</f>
        <v>200902000630</v>
      </c>
      <c r="C20" t="s">
        <v>7</v>
      </c>
    </row>
    <row r="21" spans="1:3" x14ac:dyDescent="0.25">
      <c r="A21">
        <v>15</v>
      </c>
      <c r="B21" t="str">
        <f>"201406003141"</f>
        <v>201406003141</v>
      </c>
      <c r="C21" t="s">
        <v>6</v>
      </c>
    </row>
    <row r="22" spans="1:3" x14ac:dyDescent="0.25">
      <c r="A22">
        <v>16</v>
      </c>
      <c r="B22" t="str">
        <f>"00427354"</f>
        <v>00427354</v>
      </c>
      <c r="C22" t="s">
        <v>6</v>
      </c>
    </row>
    <row r="23" spans="1:3" x14ac:dyDescent="0.25">
      <c r="A23">
        <v>17</v>
      </c>
      <c r="B23" t="str">
        <f>"00160271"</f>
        <v>00160271</v>
      </c>
      <c r="C23" t="s">
        <v>6</v>
      </c>
    </row>
    <row r="24" spans="1:3" x14ac:dyDescent="0.25">
      <c r="A24">
        <v>18</v>
      </c>
      <c r="B24" t="str">
        <f>"201411001397"</f>
        <v>201411001397</v>
      </c>
      <c r="C24" t="s">
        <v>7</v>
      </c>
    </row>
    <row r="25" spans="1:3" x14ac:dyDescent="0.25">
      <c r="A25">
        <v>19</v>
      </c>
      <c r="B25" t="str">
        <f>"00003730"</f>
        <v>00003730</v>
      </c>
      <c r="C25" t="s">
        <v>6</v>
      </c>
    </row>
    <row r="26" spans="1:3" x14ac:dyDescent="0.25">
      <c r="A26">
        <v>20</v>
      </c>
      <c r="B26" t="str">
        <f>"00186677"</f>
        <v>00186677</v>
      </c>
      <c r="C26" t="s">
        <v>6</v>
      </c>
    </row>
    <row r="27" spans="1:3" x14ac:dyDescent="0.25">
      <c r="A27">
        <v>21</v>
      </c>
      <c r="B27" t="str">
        <f>"201402010167"</f>
        <v>201402010167</v>
      </c>
      <c r="C27" t="s">
        <v>6</v>
      </c>
    </row>
    <row r="28" spans="1:3" x14ac:dyDescent="0.25">
      <c r="A28">
        <v>22</v>
      </c>
      <c r="B28" t="str">
        <f>"00189206"</f>
        <v>00189206</v>
      </c>
      <c r="C28" t="s">
        <v>6</v>
      </c>
    </row>
    <row r="29" spans="1:3" x14ac:dyDescent="0.25">
      <c r="A29">
        <v>23</v>
      </c>
      <c r="B29" t="str">
        <f>"00317876"</f>
        <v>00317876</v>
      </c>
      <c r="C29" t="s">
        <v>6</v>
      </c>
    </row>
    <row r="30" spans="1:3" x14ac:dyDescent="0.25">
      <c r="A30">
        <v>24</v>
      </c>
      <c r="B30" t="str">
        <f>"201604000236"</f>
        <v>201604000236</v>
      </c>
      <c r="C30" t="s">
        <v>7</v>
      </c>
    </row>
    <row r="31" spans="1:3" x14ac:dyDescent="0.25">
      <c r="A31">
        <v>25</v>
      </c>
      <c r="B31" t="str">
        <f>"00001474"</f>
        <v>00001474</v>
      </c>
      <c r="C31" t="s">
        <v>7</v>
      </c>
    </row>
    <row r="32" spans="1:3" x14ac:dyDescent="0.25">
      <c r="A32">
        <v>26</v>
      </c>
      <c r="B32" t="str">
        <f>"00254851"</f>
        <v>00254851</v>
      </c>
      <c r="C32" t="s">
        <v>8</v>
      </c>
    </row>
    <row r="33" spans="1:3" x14ac:dyDescent="0.25">
      <c r="A33">
        <v>27</v>
      </c>
      <c r="B33" t="str">
        <f>"201511017119"</f>
        <v>201511017119</v>
      </c>
      <c r="C33" t="s">
        <v>6</v>
      </c>
    </row>
    <row r="34" spans="1:3" x14ac:dyDescent="0.25">
      <c r="A34">
        <v>28</v>
      </c>
      <c r="B34" t="str">
        <f>"201406003942"</f>
        <v>201406003942</v>
      </c>
      <c r="C34" t="s">
        <v>6</v>
      </c>
    </row>
    <row r="35" spans="1:3" x14ac:dyDescent="0.25">
      <c r="A35">
        <v>29</v>
      </c>
      <c r="B35" t="str">
        <f>"00425783"</f>
        <v>00425783</v>
      </c>
      <c r="C35" t="s">
        <v>6</v>
      </c>
    </row>
    <row r="36" spans="1:3" x14ac:dyDescent="0.25">
      <c r="A36">
        <v>30</v>
      </c>
      <c r="B36" t="str">
        <f>"00153604"</f>
        <v>00153604</v>
      </c>
      <c r="C36" t="s">
        <v>6</v>
      </c>
    </row>
    <row r="37" spans="1:3" x14ac:dyDescent="0.25">
      <c r="A37">
        <v>31</v>
      </c>
      <c r="B37" t="str">
        <f>"00021203"</f>
        <v>00021203</v>
      </c>
      <c r="C37" t="s">
        <v>7</v>
      </c>
    </row>
    <row r="38" spans="1:3" x14ac:dyDescent="0.25">
      <c r="A38">
        <v>32</v>
      </c>
      <c r="B38" t="str">
        <f>"00209130"</f>
        <v>00209130</v>
      </c>
      <c r="C38" t="s">
        <v>7</v>
      </c>
    </row>
    <row r="39" spans="1:3" x14ac:dyDescent="0.25">
      <c r="A39">
        <v>33</v>
      </c>
      <c r="B39" t="str">
        <f>"00222667"</f>
        <v>00222667</v>
      </c>
      <c r="C39" t="s">
        <v>6</v>
      </c>
    </row>
    <row r="40" spans="1:3" x14ac:dyDescent="0.25">
      <c r="A40">
        <v>34</v>
      </c>
      <c r="B40" t="str">
        <f>"00289126"</f>
        <v>00289126</v>
      </c>
      <c r="C40" t="s">
        <v>6</v>
      </c>
    </row>
    <row r="41" spans="1:3" x14ac:dyDescent="0.25">
      <c r="A41">
        <v>35</v>
      </c>
      <c r="B41" t="str">
        <f>"00431682"</f>
        <v>00431682</v>
      </c>
      <c r="C41" t="s">
        <v>6</v>
      </c>
    </row>
    <row r="42" spans="1:3" x14ac:dyDescent="0.25">
      <c r="A42">
        <v>36</v>
      </c>
      <c r="B42" t="str">
        <f>"201512001354"</f>
        <v>201512001354</v>
      </c>
      <c r="C42" t="s">
        <v>6</v>
      </c>
    </row>
    <row r="43" spans="1:3" x14ac:dyDescent="0.25">
      <c r="A43">
        <v>37</v>
      </c>
      <c r="B43" t="str">
        <f>"00322689"</f>
        <v>00322689</v>
      </c>
      <c r="C43" t="str">
        <f>"001"</f>
        <v>001</v>
      </c>
    </row>
    <row r="44" spans="1:3" x14ac:dyDescent="0.25">
      <c r="A44">
        <v>38</v>
      </c>
      <c r="B44" t="str">
        <f>"201402005939"</f>
        <v>201402005939</v>
      </c>
      <c r="C44" t="s">
        <v>6</v>
      </c>
    </row>
    <row r="45" spans="1:3" x14ac:dyDescent="0.25">
      <c r="A45">
        <v>39</v>
      </c>
      <c r="B45" t="str">
        <f>"00326386"</f>
        <v>00326386</v>
      </c>
      <c r="C45" t="s">
        <v>6</v>
      </c>
    </row>
    <row r="46" spans="1:3" x14ac:dyDescent="0.25">
      <c r="A46">
        <v>40</v>
      </c>
      <c r="B46" t="str">
        <f>"00432868"</f>
        <v>00432868</v>
      </c>
      <c r="C46" t="s">
        <v>6</v>
      </c>
    </row>
    <row r="47" spans="1:3" x14ac:dyDescent="0.25">
      <c r="A47">
        <v>41</v>
      </c>
      <c r="B47" t="str">
        <f>"00285149"</f>
        <v>00285149</v>
      </c>
      <c r="C47" t="s">
        <v>6</v>
      </c>
    </row>
    <row r="48" spans="1:3" x14ac:dyDescent="0.25">
      <c r="A48">
        <v>42</v>
      </c>
      <c r="B48" t="str">
        <f>"00154751"</f>
        <v>00154751</v>
      </c>
      <c r="C48" t="s">
        <v>7</v>
      </c>
    </row>
    <row r="49" spans="1:3" x14ac:dyDescent="0.25">
      <c r="A49">
        <v>43</v>
      </c>
      <c r="B49" t="str">
        <f>"201402007523"</f>
        <v>201402007523</v>
      </c>
      <c r="C49" t="s">
        <v>6</v>
      </c>
    </row>
    <row r="50" spans="1:3" x14ac:dyDescent="0.25">
      <c r="A50">
        <v>44</v>
      </c>
      <c r="B50" t="str">
        <f>"201406015267"</f>
        <v>201406015267</v>
      </c>
      <c r="C50" t="s">
        <v>6</v>
      </c>
    </row>
    <row r="51" spans="1:3" x14ac:dyDescent="0.25">
      <c r="A51">
        <v>45</v>
      </c>
      <c r="B51" t="str">
        <f>"00146553"</f>
        <v>00146553</v>
      </c>
      <c r="C51" t="s">
        <v>6</v>
      </c>
    </row>
    <row r="52" spans="1:3" x14ac:dyDescent="0.25">
      <c r="A52">
        <v>46</v>
      </c>
      <c r="B52" t="str">
        <f>"00432461"</f>
        <v>00432461</v>
      </c>
      <c r="C52" t="s">
        <v>6</v>
      </c>
    </row>
    <row r="53" spans="1:3" x14ac:dyDescent="0.25">
      <c r="A53">
        <v>47</v>
      </c>
      <c r="B53" t="str">
        <f>"00248811"</f>
        <v>00248811</v>
      </c>
      <c r="C53" t="s">
        <v>6</v>
      </c>
    </row>
    <row r="54" spans="1:3" x14ac:dyDescent="0.25">
      <c r="A54">
        <v>48</v>
      </c>
      <c r="B54" t="str">
        <f>"00107303"</f>
        <v>00107303</v>
      </c>
      <c r="C54" t="s">
        <v>6</v>
      </c>
    </row>
    <row r="55" spans="1:3" x14ac:dyDescent="0.25">
      <c r="A55">
        <v>49</v>
      </c>
      <c r="B55" t="str">
        <f>"200712003687"</f>
        <v>200712003687</v>
      </c>
      <c r="C55" t="s">
        <v>6</v>
      </c>
    </row>
    <row r="56" spans="1:3" x14ac:dyDescent="0.25">
      <c r="A56">
        <v>50</v>
      </c>
      <c r="B56" t="str">
        <f>"00178779"</f>
        <v>00178779</v>
      </c>
      <c r="C56" t="s">
        <v>8</v>
      </c>
    </row>
    <row r="57" spans="1:3" x14ac:dyDescent="0.25">
      <c r="A57">
        <v>51</v>
      </c>
      <c r="B57" t="str">
        <f>"00431047"</f>
        <v>00431047</v>
      </c>
      <c r="C57" t="s">
        <v>8</v>
      </c>
    </row>
    <row r="58" spans="1:3" x14ac:dyDescent="0.25">
      <c r="A58">
        <v>52</v>
      </c>
      <c r="B58" t="str">
        <f>"00206430"</f>
        <v>00206430</v>
      </c>
      <c r="C58" t="s">
        <v>8</v>
      </c>
    </row>
    <row r="59" spans="1:3" x14ac:dyDescent="0.25">
      <c r="A59">
        <v>53</v>
      </c>
      <c r="B59" t="str">
        <f>"201412004688"</f>
        <v>201412004688</v>
      </c>
      <c r="C59" t="s">
        <v>6</v>
      </c>
    </row>
    <row r="60" spans="1:3" x14ac:dyDescent="0.25">
      <c r="A60">
        <v>54</v>
      </c>
      <c r="B60" t="str">
        <f>"00425574"</f>
        <v>00425574</v>
      </c>
      <c r="C60" t="s">
        <v>6</v>
      </c>
    </row>
    <row r="61" spans="1:3" x14ac:dyDescent="0.25">
      <c r="A61">
        <v>55</v>
      </c>
      <c r="B61" t="str">
        <f>"201412006907"</f>
        <v>201412006907</v>
      </c>
      <c r="C61" t="s">
        <v>6</v>
      </c>
    </row>
    <row r="62" spans="1:3" x14ac:dyDescent="0.25">
      <c r="A62">
        <v>56</v>
      </c>
      <c r="B62" t="str">
        <f>"201402008596"</f>
        <v>201402008596</v>
      </c>
      <c r="C62" t="s">
        <v>7</v>
      </c>
    </row>
    <row r="63" spans="1:3" x14ac:dyDescent="0.25">
      <c r="A63">
        <v>57</v>
      </c>
      <c r="B63" t="str">
        <f>"00320365"</f>
        <v>00320365</v>
      </c>
      <c r="C63" t="s">
        <v>7</v>
      </c>
    </row>
    <row r="64" spans="1:3" x14ac:dyDescent="0.25">
      <c r="A64">
        <v>58</v>
      </c>
      <c r="B64" t="str">
        <f>"00373791"</f>
        <v>00373791</v>
      </c>
      <c r="C64" t="s">
        <v>6</v>
      </c>
    </row>
    <row r="65" spans="1:3" x14ac:dyDescent="0.25">
      <c r="A65">
        <v>59</v>
      </c>
      <c r="B65" t="str">
        <f>"00312210"</f>
        <v>00312210</v>
      </c>
      <c r="C65" t="s">
        <v>6</v>
      </c>
    </row>
    <row r="66" spans="1:3" x14ac:dyDescent="0.25">
      <c r="A66">
        <v>60</v>
      </c>
      <c r="B66" t="str">
        <f>"00129218"</f>
        <v>00129218</v>
      </c>
      <c r="C66" t="s">
        <v>7</v>
      </c>
    </row>
    <row r="67" spans="1:3" x14ac:dyDescent="0.25">
      <c r="A67">
        <v>61</v>
      </c>
      <c r="B67" t="str">
        <f>"201409005019"</f>
        <v>201409005019</v>
      </c>
      <c r="C67" t="s">
        <v>7</v>
      </c>
    </row>
    <row r="68" spans="1:3" x14ac:dyDescent="0.25">
      <c r="A68">
        <v>62</v>
      </c>
      <c r="B68" t="str">
        <f>"00430086"</f>
        <v>00430086</v>
      </c>
      <c r="C68" t="s">
        <v>6</v>
      </c>
    </row>
    <row r="69" spans="1:3" x14ac:dyDescent="0.25">
      <c r="A69">
        <v>63</v>
      </c>
      <c r="B69" t="str">
        <f>"00047994"</f>
        <v>00047994</v>
      </c>
      <c r="C69" t="s">
        <v>6</v>
      </c>
    </row>
    <row r="70" spans="1:3" x14ac:dyDescent="0.25">
      <c r="A70">
        <v>64</v>
      </c>
      <c r="B70" t="str">
        <f>"00172276"</f>
        <v>00172276</v>
      </c>
      <c r="C70" t="s">
        <v>6</v>
      </c>
    </row>
    <row r="71" spans="1:3" x14ac:dyDescent="0.25">
      <c r="A71">
        <v>65</v>
      </c>
      <c r="B71" t="str">
        <f>"00108784"</f>
        <v>00108784</v>
      </c>
      <c r="C71" t="s">
        <v>6</v>
      </c>
    </row>
    <row r="72" spans="1:3" x14ac:dyDescent="0.25">
      <c r="A72">
        <v>66</v>
      </c>
      <c r="B72" t="str">
        <f>"201511013237"</f>
        <v>201511013237</v>
      </c>
      <c r="C72" t="s">
        <v>6</v>
      </c>
    </row>
    <row r="73" spans="1:3" x14ac:dyDescent="0.25">
      <c r="A73">
        <v>67</v>
      </c>
      <c r="B73" t="str">
        <f>"00142902"</f>
        <v>00142902</v>
      </c>
      <c r="C73" t="str">
        <f>"001"</f>
        <v>001</v>
      </c>
    </row>
    <row r="74" spans="1:3" x14ac:dyDescent="0.25">
      <c r="A74">
        <v>68</v>
      </c>
      <c r="B74" t="str">
        <f>"00260817"</f>
        <v>00260817</v>
      </c>
      <c r="C74" t="s">
        <v>6</v>
      </c>
    </row>
    <row r="75" spans="1:3" x14ac:dyDescent="0.25">
      <c r="A75">
        <v>69</v>
      </c>
      <c r="B75" t="str">
        <f>"00430395"</f>
        <v>00430395</v>
      </c>
      <c r="C75" t="s">
        <v>7</v>
      </c>
    </row>
    <row r="76" spans="1:3" x14ac:dyDescent="0.25">
      <c r="A76">
        <v>70</v>
      </c>
      <c r="B76" t="str">
        <f>"00378798"</f>
        <v>00378798</v>
      </c>
      <c r="C76" t="s">
        <v>6</v>
      </c>
    </row>
    <row r="77" spans="1:3" x14ac:dyDescent="0.25">
      <c r="A77">
        <v>71</v>
      </c>
      <c r="B77" t="str">
        <f>"00139277"</f>
        <v>00139277</v>
      </c>
      <c r="C77" t="s">
        <v>6</v>
      </c>
    </row>
    <row r="78" spans="1:3" x14ac:dyDescent="0.25">
      <c r="A78">
        <v>72</v>
      </c>
      <c r="B78" t="str">
        <f>"00073181"</f>
        <v>00073181</v>
      </c>
      <c r="C78" t="s">
        <v>6</v>
      </c>
    </row>
    <row r="79" spans="1:3" x14ac:dyDescent="0.25">
      <c r="A79">
        <v>73</v>
      </c>
      <c r="B79" t="str">
        <f>"00091435"</f>
        <v>00091435</v>
      </c>
      <c r="C79" t="s">
        <v>6</v>
      </c>
    </row>
    <row r="80" spans="1:3" x14ac:dyDescent="0.25">
      <c r="A80">
        <v>74</v>
      </c>
      <c r="B80" t="str">
        <f>"00129160"</f>
        <v>00129160</v>
      </c>
      <c r="C80" t="s">
        <v>6</v>
      </c>
    </row>
    <row r="81" spans="1:3" x14ac:dyDescent="0.25">
      <c r="A81">
        <v>75</v>
      </c>
      <c r="B81" t="str">
        <f>"201410007753"</f>
        <v>201410007753</v>
      </c>
      <c r="C81" t="s">
        <v>6</v>
      </c>
    </row>
    <row r="82" spans="1:3" x14ac:dyDescent="0.25">
      <c r="A82">
        <v>76</v>
      </c>
      <c r="B82" t="str">
        <f>"201402007810"</f>
        <v>201402007810</v>
      </c>
      <c r="C82" t="s">
        <v>6</v>
      </c>
    </row>
    <row r="83" spans="1:3" x14ac:dyDescent="0.25">
      <c r="A83">
        <v>77</v>
      </c>
      <c r="B83" t="str">
        <f>"00205579"</f>
        <v>00205579</v>
      </c>
      <c r="C83" t="s">
        <v>6</v>
      </c>
    </row>
    <row r="84" spans="1:3" x14ac:dyDescent="0.25">
      <c r="A84">
        <v>78</v>
      </c>
      <c r="B84" t="str">
        <f>"00334494"</f>
        <v>00334494</v>
      </c>
      <c r="C84" t="s">
        <v>6</v>
      </c>
    </row>
    <row r="85" spans="1:3" x14ac:dyDescent="0.25">
      <c r="A85">
        <v>79</v>
      </c>
      <c r="B85" t="str">
        <f>"00001207"</f>
        <v>00001207</v>
      </c>
      <c r="C85" t="s">
        <v>6</v>
      </c>
    </row>
    <row r="86" spans="1:3" x14ac:dyDescent="0.25">
      <c r="A86">
        <v>80</v>
      </c>
      <c r="B86" t="str">
        <f>"00212831"</f>
        <v>00212831</v>
      </c>
      <c r="C86" t="s">
        <v>6</v>
      </c>
    </row>
    <row r="87" spans="1:3" x14ac:dyDescent="0.25">
      <c r="A87">
        <v>81</v>
      </c>
      <c r="B87" t="str">
        <f>"00229971"</f>
        <v>00229971</v>
      </c>
      <c r="C87" t="s">
        <v>6</v>
      </c>
    </row>
    <row r="88" spans="1:3" x14ac:dyDescent="0.25">
      <c r="A88">
        <v>82</v>
      </c>
      <c r="B88" t="str">
        <f>"00239026"</f>
        <v>00239026</v>
      </c>
      <c r="C88" t="str">
        <f>"001"</f>
        <v>001</v>
      </c>
    </row>
    <row r="89" spans="1:3" x14ac:dyDescent="0.25">
      <c r="A89">
        <v>83</v>
      </c>
      <c r="B89" t="str">
        <f>"00238482"</f>
        <v>00238482</v>
      </c>
      <c r="C89" t="s">
        <v>6</v>
      </c>
    </row>
    <row r="90" spans="1:3" x14ac:dyDescent="0.25">
      <c r="A90">
        <v>84</v>
      </c>
      <c r="B90" t="str">
        <f>"00149494"</f>
        <v>00149494</v>
      </c>
      <c r="C90" t="s">
        <v>7</v>
      </c>
    </row>
    <row r="91" spans="1:3" x14ac:dyDescent="0.25">
      <c r="A91">
        <v>85</v>
      </c>
      <c r="B91" t="str">
        <f>"00135525"</f>
        <v>00135525</v>
      </c>
      <c r="C91" t="s">
        <v>6</v>
      </c>
    </row>
    <row r="92" spans="1:3" x14ac:dyDescent="0.25">
      <c r="A92">
        <v>86</v>
      </c>
      <c r="B92" t="str">
        <f>"00238753"</f>
        <v>00238753</v>
      </c>
      <c r="C92" t="s">
        <v>6</v>
      </c>
    </row>
    <row r="93" spans="1:3" x14ac:dyDescent="0.25">
      <c r="A93">
        <v>87</v>
      </c>
      <c r="B93" t="str">
        <f>"201507004691"</f>
        <v>201507004691</v>
      </c>
      <c r="C93" t="s">
        <v>6</v>
      </c>
    </row>
    <row r="94" spans="1:3" x14ac:dyDescent="0.25">
      <c r="A94">
        <v>88</v>
      </c>
      <c r="B94" t="str">
        <f>"201411002596"</f>
        <v>201411002596</v>
      </c>
      <c r="C94" t="s">
        <v>6</v>
      </c>
    </row>
    <row r="95" spans="1:3" x14ac:dyDescent="0.25">
      <c r="A95">
        <v>89</v>
      </c>
      <c r="B95" t="str">
        <f>"201402000348"</f>
        <v>201402000348</v>
      </c>
      <c r="C95" t="s">
        <v>6</v>
      </c>
    </row>
    <row r="96" spans="1:3" x14ac:dyDescent="0.25">
      <c r="A96">
        <v>90</v>
      </c>
      <c r="B96" t="str">
        <f>"00426149"</f>
        <v>00426149</v>
      </c>
      <c r="C96" t="s">
        <v>6</v>
      </c>
    </row>
    <row r="97" spans="1:3" x14ac:dyDescent="0.25">
      <c r="A97">
        <v>91</v>
      </c>
      <c r="B97" t="str">
        <f>"00300466"</f>
        <v>00300466</v>
      </c>
      <c r="C97" t="s">
        <v>8</v>
      </c>
    </row>
    <row r="98" spans="1:3" x14ac:dyDescent="0.25">
      <c r="A98">
        <v>92</v>
      </c>
      <c r="B98" t="str">
        <f>"200801002949"</f>
        <v>200801002949</v>
      </c>
      <c r="C98" t="s">
        <v>6</v>
      </c>
    </row>
    <row r="99" spans="1:3" x14ac:dyDescent="0.25">
      <c r="A99">
        <v>93</v>
      </c>
      <c r="B99" t="str">
        <f>"201402010373"</f>
        <v>201402010373</v>
      </c>
      <c r="C99" t="s">
        <v>6</v>
      </c>
    </row>
    <row r="100" spans="1:3" x14ac:dyDescent="0.25">
      <c r="A100">
        <v>94</v>
      </c>
      <c r="B100" t="str">
        <f>"00430442"</f>
        <v>00430442</v>
      </c>
      <c r="C100" t="s">
        <v>6</v>
      </c>
    </row>
    <row r="101" spans="1:3" x14ac:dyDescent="0.25">
      <c r="A101">
        <v>95</v>
      </c>
      <c r="B101" t="str">
        <f>"00432339"</f>
        <v>00432339</v>
      </c>
      <c r="C101" t="s">
        <v>6</v>
      </c>
    </row>
    <row r="102" spans="1:3" x14ac:dyDescent="0.25">
      <c r="A102">
        <v>96</v>
      </c>
      <c r="B102" t="str">
        <f>"00156124"</f>
        <v>00156124</v>
      </c>
      <c r="C102" t="s">
        <v>7</v>
      </c>
    </row>
    <row r="103" spans="1:3" x14ac:dyDescent="0.25">
      <c r="A103">
        <v>97</v>
      </c>
      <c r="B103" t="str">
        <f>"00299505"</f>
        <v>00299505</v>
      </c>
      <c r="C103" t="s">
        <v>7</v>
      </c>
    </row>
    <row r="104" spans="1:3" x14ac:dyDescent="0.25">
      <c r="A104">
        <v>98</v>
      </c>
      <c r="B104" t="str">
        <f>"00362417"</f>
        <v>00362417</v>
      </c>
      <c r="C104" t="s">
        <v>6</v>
      </c>
    </row>
    <row r="105" spans="1:3" x14ac:dyDescent="0.25">
      <c r="A105">
        <v>99</v>
      </c>
      <c r="B105" t="str">
        <f>"20160706565"</f>
        <v>20160706565</v>
      </c>
      <c r="C105" t="s">
        <v>6</v>
      </c>
    </row>
    <row r="106" spans="1:3" x14ac:dyDescent="0.25">
      <c r="A106">
        <v>100</v>
      </c>
      <c r="B106" t="str">
        <f>"00295872"</f>
        <v>00295872</v>
      </c>
      <c r="C106" t="s">
        <v>8</v>
      </c>
    </row>
    <row r="107" spans="1:3" x14ac:dyDescent="0.25">
      <c r="A107">
        <v>101</v>
      </c>
      <c r="B107" t="str">
        <f>"00148083"</f>
        <v>00148083</v>
      </c>
      <c r="C107" t="s">
        <v>6</v>
      </c>
    </row>
    <row r="108" spans="1:3" x14ac:dyDescent="0.25">
      <c r="A108">
        <v>102</v>
      </c>
      <c r="B108" t="str">
        <f>"00023415"</f>
        <v>00023415</v>
      </c>
      <c r="C108" t="s">
        <v>6</v>
      </c>
    </row>
    <row r="109" spans="1:3" x14ac:dyDescent="0.25">
      <c r="A109">
        <v>103</v>
      </c>
      <c r="B109" t="str">
        <f>"00238873"</f>
        <v>00238873</v>
      </c>
      <c r="C109" t="s">
        <v>8</v>
      </c>
    </row>
    <row r="110" spans="1:3" x14ac:dyDescent="0.25">
      <c r="A110">
        <v>104</v>
      </c>
      <c r="B110" t="str">
        <f>"00425816"</f>
        <v>00425816</v>
      </c>
      <c r="C110" t="s">
        <v>6</v>
      </c>
    </row>
    <row r="111" spans="1:3" x14ac:dyDescent="0.25">
      <c r="A111">
        <v>105</v>
      </c>
      <c r="B111" t="str">
        <f>"201411003397"</f>
        <v>201411003397</v>
      </c>
      <c r="C111" t="s">
        <v>6</v>
      </c>
    </row>
    <row r="112" spans="1:3" x14ac:dyDescent="0.25">
      <c r="A112">
        <v>106</v>
      </c>
      <c r="B112" t="str">
        <f>"200910000261"</f>
        <v>200910000261</v>
      </c>
      <c r="C112" t="s">
        <v>6</v>
      </c>
    </row>
    <row r="113" spans="1:3" x14ac:dyDescent="0.25">
      <c r="A113">
        <v>107</v>
      </c>
      <c r="B113" t="str">
        <f>"200802008727"</f>
        <v>200802008727</v>
      </c>
      <c r="C113" t="s">
        <v>6</v>
      </c>
    </row>
    <row r="114" spans="1:3" x14ac:dyDescent="0.25">
      <c r="A114">
        <v>108</v>
      </c>
      <c r="B114" t="str">
        <f>"201412000448"</f>
        <v>201412000448</v>
      </c>
      <c r="C114" t="s">
        <v>6</v>
      </c>
    </row>
    <row r="115" spans="1:3" x14ac:dyDescent="0.25">
      <c r="A115">
        <v>109</v>
      </c>
      <c r="B115" t="str">
        <f>"200802008337"</f>
        <v>200802008337</v>
      </c>
      <c r="C115" t="s">
        <v>6</v>
      </c>
    </row>
    <row r="116" spans="1:3" x14ac:dyDescent="0.25">
      <c r="A116">
        <v>110</v>
      </c>
      <c r="B116" t="str">
        <f>"201402005116"</f>
        <v>201402005116</v>
      </c>
      <c r="C116" t="s">
        <v>6</v>
      </c>
    </row>
    <row r="117" spans="1:3" x14ac:dyDescent="0.25">
      <c r="A117">
        <v>111</v>
      </c>
      <c r="B117" t="str">
        <f>"00429016"</f>
        <v>00429016</v>
      </c>
      <c r="C117" t="s">
        <v>9</v>
      </c>
    </row>
    <row r="118" spans="1:3" x14ac:dyDescent="0.25">
      <c r="A118">
        <v>112</v>
      </c>
      <c r="B118" t="str">
        <f>"00431606"</f>
        <v>00431606</v>
      </c>
      <c r="C118" t="s">
        <v>9</v>
      </c>
    </row>
    <row r="119" spans="1:3" x14ac:dyDescent="0.25">
      <c r="A119">
        <v>113</v>
      </c>
      <c r="B119" t="str">
        <f>"00027360"</f>
        <v>00027360</v>
      </c>
      <c r="C119" t="s">
        <v>9</v>
      </c>
    </row>
    <row r="120" spans="1:3" x14ac:dyDescent="0.25">
      <c r="A120">
        <v>114</v>
      </c>
      <c r="B120" t="str">
        <f>"200802007466"</f>
        <v>200802007466</v>
      </c>
      <c r="C120" t="s">
        <v>9</v>
      </c>
    </row>
    <row r="121" spans="1:3" x14ac:dyDescent="0.25">
      <c r="A121">
        <v>115</v>
      </c>
      <c r="B121" t="str">
        <f>"201406017385"</f>
        <v>201406017385</v>
      </c>
      <c r="C121" t="s">
        <v>9</v>
      </c>
    </row>
    <row r="122" spans="1:3" x14ac:dyDescent="0.25">
      <c r="A122">
        <v>116</v>
      </c>
      <c r="B122" t="str">
        <f>"201511028000"</f>
        <v>201511028000</v>
      </c>
      <c r="C122" t="s">
        <v>9</v>
      </c>
    </row>
    <row r="123" spans="1:3" x14ac:dyDescent="0.25">
      <c r="A123">
        <v>117</v>
      </c>
      <c r="B123" t="str">
        <f>"00301489"</f>
        <v>00301489</v>
      </c>
      <c r="C123" t="s">
        <v>10</v>
      </c>
    </row>
    <row r="124" spans="1:3" x14ac:dyDescent="0.25">
      <c r="A124">
        <v>118</v>
      </c>
      <c r="B124" t="str">
        <f>"00260960"</f>
        <v>00260960</v>
      </c>
      <c r="C124" t="s">
        <v>9</v>
      </c>
    </row>
    <row r="125" spans="1:3" x14ac:dyDescent="0.25">
      <c r="A125">
        <v>119</v>
      </c>
      <c r="B125" t="str">
        <f>"00216853"</f>
        <v>00216853</v>
      </c>
      <c r="C125" t="s">
        <v>9</v>
      </c>
    </row>
    <row r="126" spans="1:3" x14ac:dyDescent="0.25">
      <c r="A126">
        <v>120</v>
      </c>
      <c r="B126" t="str">
        <f>"00157163"</f>
        <v>00157163</v>
      </c>
      <c r="C126" t="s">
        <v>9</v>
      </c>
    </row>
    <row r="127" spans="1:3" x14ac:dyDescent="0.25">
      <c r="A127">
        <v>121</v>
      </c>
      <c r="B127" t="str">
        <f>"201507000055"</f>
        <v>201507000055</v>
      </c>
      <c r="C127" t="s">
        <v>9</v>
      </c>
    </row>
    <row r="128" spans="1:3" x14ac:dyDescent="0.25">
      <c r="A128">
        <v>122</v>
      </c>
      <c r="B128" t="str">
        <f>"00408278"</f>
        <v>00408278</v>
      </c>
      <c r="C128" t="s">
        <v>9</v>
      </c>
    </row>
    <row r="129" spans="1:3" x14ac:dyDescent="0.25">
      <c r="A129">
        <v>123</v>
      </c>
      <c r="B129" t="str">
        <f>"00319025"</f>
        <v>00319025</v>
      </c>
      <c r="C129" t="s">
        <v>6</v>
      </c>
    </row>
    <row r="130" spans="1:3" x14ac:dyDescent="0.25">
      <c r="A130">
        <v>124</v>
      </c>
      <c r="B130" t="str">
        <f>"00340184"</f>
        <v>00340184</v>
      </c>
      <c r="C130" t="s">
        <v>9</v>
      </c>
    </row>
    <row r="131" spans="1:3" x14ac:dyDescent="0.25">
      <c r="A131">
        <v>125</v>
      </c>
      <c r="B131" t="str">
        <f>"00108618"</f>
        <v>00108618</v>
      </c>
      <c r="C131" t="s">
        <v>9</v>
      </c>
    </row>
    <row r="132" spans="1:3" x14ac:dyDescent="0.25">
      <c r="A132">
        <v>126</v>
      </c>
      <c r="B132" t="str">
        <f>"00289023"</f>
        <v>00289023</v>
      </c>
      <c r="C132" t="s">
        <v>11</v>
      </c>
    </row>
    <row r="133" spans="1:3" x14ac:dyDescent="0.25">
      <c r="A133">
        <v>127</v>
      </c>
      <c r="B133" t="str">
        <f>"00243420"</f>
        <v>00243420</v>
      </c>
      <c r="C133" t="s">
        <v>9</v>
      </c>
    </row>
    <row r="134" spans="1:3" x14ac:dyDescent="0.25">
      <c r="A134">
        <v>128</v>
      </c>
      <c r="B134" t="str">
        <f>"201402007775"</f>
        <v>201402007775</v>
      </c>
      <c r="C134" t="s">
        <v>12</v>
      </c>
    </row>
    <row r="135" spans="1:3" x14ac:dyDescent="0.25">
      <c r="A135">
        <v>129</v>
      </c>
      <c r="B135" t="str">
        <f>"00228536"</f>
        <v>00228536</v>
      </c>
      <c r="C135" t="s">
        <v>12</v>
      </c>
    </row>
    <row r="136" spans="1:3" x14ac:dyDescent="0.25">
      <c r="A136">
        <v>130</v>
      </c>
      <c r="B136" t="str">
        <f>"201406005742"</f>
        <v>201406005742</v>
      </c>
      <c r="C136" t="s">
        <v>12</v>
      </c>
    </row>
    <row r="137" spans="1:3" x14ac:dyDescent="0.25">
      <c r="A137">
        <v>131</v>
      </c>
      <c r="B137" t="str">
        <f>"00295957"</f>
        <v>00295957</v>
      </c>
      <c r="C137" t="s">
        <v>12</v>
      </c>
    </row>
    <row r="138" spans="1:3" x14ac:dyDescent="0.25">
      <c r="A138">
        <v>132</v>
      </c>
      <c r="B138" t="str">
        <f>"201511023271"</f>
        <v>201511023271</v>
      </c>
      <c r="C138" t="s">
        <v>12</v>
      </c>
    </row>
    <row r="139" spans="1:3" x14ac:dyDescent="0.25">
      <c r="A139">
        <v>133</v>
      </c>
      <c r="B139" t="str">
        <f>"201511010791"</f>
        <v>201511010791</v>
      </c>
      <c r="C139" t="s">
        <v>12</v>
      </c>
    </row>
    <row r="140" spans="1:3" x14ac:dyDescent="0.25">
      <c r="A140">
        <v>134</v>
      </c>
      <c r="B140" t="str">
        <f>"201108000084"</f>
        <v>201108000084</v>
      </c>
      <c r="C140" t="s">
        <v>12</v>
      </c>
    </row>
    <row r="141" spans="1:3" x14ac:dyDescent="0.25">
      <c r="A141">
        <v>135</v>
      </c>
      <c r="B141" t="str">
        <f>"201511029479"</f>
        <v>201511029479</v>
      </c>
      <c r="C141" t="s">
        <v>12</v>
      </c>
    </row>
    <row r="142" spans="1:3" x14ac:dyDescent="0.25">
      <c r="A142">
        <v>136</v>
      </c>
      <c r="B142" t="str">
        <f>"00272987"</f>
        <v>00272987</v>
      </c>
      <c r="C142" t="s">
        <v>12</v>
      </c>
    </row>
    <row r="143" spans="1:3" x14ac:dyDescent="0.25">
      <c r="A143">
        <v>137</v>
      </c>
      <c r="B143" t="str">
        <f>"201406011852"</f>
        <v>201406011852</v>
      </c>
      <c r="C143" t="s">
        <v>12</v>
      </c>
    </row>
    <row r="144" spans="1:3" x14ac:dyDescent="0.25">
      <c r="A144">
        <v>138</v>
      </c>
      <c r="B144" t="str">
        <f>"00018467"</f>
        <v>00018467</v>
      </c>
      <c r="C144" t="s">
        <v>12</v>
      </c>
    </row>
    <row r="145" spans="1:3" x14ac:dyDescent="0.25">
      <c r="A145">
        <v>139</v>
      </c>
      <c r="B145" t="str">
        <f>"00302193"</f>
        <v>00302193</v>
      </c>
      <c r="C145" t="s">
        <v>12</v>
      </c>
    </row>
    <row r="146" spans="1:3" x14ac:dyDescent="0.25">
      <c r="A146">
        <v>140</v>
      </c>
      <c r="B146" t="str">
        <f>"201504001434"</f>
        <v>201504001434</v>
      </c>
      <c r="C146" t="s">
        <v>12</v>
      </c>
    </row>
    <row r="147" spans="1:3" x14ac:dyDescent="0.25">
      <c r="A147">
        <v>141</v>
      </c>
      <c r="B147" t="str">
        <f>"201511025582"</f>
        <v>201511025582</v>
      </c>
      <c r="C147" t="s">
        <v>12</v>
      </c>
    </row>
    <row r="148" spans="1:3" x14ac:dyDescent="0.25">
      <c r="A148">
        <v>142</v>
      </c>
      <c r="B148" t="str">
        <f>"201405000990"</f>
        <v>201405000990</v>
      </c>
      <c r="C148" t="s">
        <v>12</v>
      </c>
    </row>
    <row r="149" spans="1:3" x14ac:dyDescent="0.25">
      <c r="A149">
        <v>143</v>
      </c>
      <c r="B149" t="str">
        <f>"00314213"</f>
        <v>00314213</v>
      </c>
      <c r="C149" t="s">
        <v>12</v>
      </c>
    </row>
    <row r="150" spans="1:3" x14ac:dyDescent="0.25">
      <c r="A150">
        <v>144</v>
      </c>
      <c r="B150" t="str">
        <f>"201511005791"</f>
        <v>201511005791</v>
      </c>
      <c r="C150" t="s">
        <v>12</v>
      </c>
    </row>
    <row r="151" spans="1:3" x14ac:dyDescent="0.25">
      <c r="A151">
        <v>145</v>
      </c>
      <c r="B151" t="str">
        <f>"00427030"</f>
        <v>00427030</v>
      </c>
      <c r="C151" t="s">
        <v>12</v>
      </c>
    </row>
    <row r="152" spans="1:3" x14ac:dyDescent="0.25">
      <c r="A152">
        <v>146</v>
      </c>
      <c r="B152" t="str">
        <f>"00198580"</f>
        <v>00198580</v>
      </c>
      <c r="C152" t="s">
        <v>12</v>
      </c>
    </row>
    <row r="153" spans="1:3" x14ac:dyDescent="0.25">
      <c r="A153">
        <v>147</v>
      </c>
      <c r="B153" t="str">
        <f>"00150111"</f>
        <v>00150111</v>
      </c>
      <c r="C153" t="s">
        <v>12</v>
      </c>
    </row>
    <row r="154" spans="1:3" x14ac:dyDescent="0.25">
      <c r="A154">
        <v>148</v>
      </c>
      <c r="B154" t="str">
        <f>"201405001538"</f>
        <v>201405001538</v>
      </c>
      <c r="C154" t="s">
        <v>12</v>
      </c>
    </row>
    <row r="155" spans="1:3" x14ac:dyDescent="0.25">
      <c r="A155">
        <v>149</v>
      </c>
      <c r="B155" t="str">
        <f>"201408000072"</f>
        <v>201408000072</v>
      </c>
      <c r="C155" t="s">
        <v>12</v>
      </c>
    </row>
    <row r="156" spans="1:3" x14ac:dyDescent="0.25">
      <c r="A156">
        <v>150</v>
      </c>
      <c r="B156" t="str">
        <f>"00024308"</f>
        <v>00024308</v>
      </c>
      <c r="C156" t="s">
        <v>12</v>
      </c>
    </row>
    <row r="157" spans="1:3" x14ac:dyDescent="0.25">
      <c r="A157">
        <v>151</v>
      </c>
      <c r="B157" t="str">
        <f>"00223873"</f>
        <v>00223873</v>
      </c>
      <c r="C157" t="s">
        <v>12</v>
      </c>
    </row>
    <row r="158" spans="1:3" x14ac:dyDescent="0.25">
      <c r="A158">
        <v>152</v>
      </c>
      <c r="B158" t="str">
        <f>"200801000657"</f>
        <v>200801000657</v>
      </c>
      <c r="C158" t="s">
        <v>12</v>
      </c>
    </row>
    <row r="159" spans="1:3" x14ac:dyDescent="0.25">
      <c r="A159">
        <v>153</v>
      </c>
      <c r="B159" t="str">
        <f>"00073118"</f>
        <v>00073118</v>
      </c>
      <c r="C159" t="s">
        <v>12</v>
      </c>
    </row>
    <row r="160" spans="1:3" x14ac:dyDescent="0.25">
      <c r="A160">
        <v>154</v>
      </c>
      <c r="B160" t="str">
        <f>"00419401"</f>
        <v>00419401</v>
      </c>
      <c r="C160" t="s">
        <v>12</v>
      </c>
    </row>
    <row r="161" spans="1:3" x14ac:dyDescent="0.25">
      <c r="A161">
        <v>155</v>
      </c>
      <c r="B161" t="str">
        <f>"00425261"</f>
        <v>00425261</v>
      </c>
      <c r="C161" t="s">
        <v>12</v>
      </c>
    </row>
    <row r="162" spans="1:3" x14ac:dyDescent="0.25">
      <c r="A162">
        <v>156</v>
      </c>
      <c r="B162" t="str">
        <f>"00428981"</f>
        <v>00428981</v>
      </c>
      <c r="C162" t="s">
        <v>12</v>
      </c>
    </row>
    <row r="163" spans="1:3" x14ac:dyDescent="0.25">
      <c r="A163">
        <v>157</v>
      </c>
      <c r="B163" t="str">
        <f>"00015419"</f>
        <v>00015419</v>
      </c>
      <c r="C163" t="s">
        <v>12</v>
      </c>
    </row>
    <row r="164" spans="1:3" x14ac:dyDescent="0.25">
      <c r="A164">
        <v>158</v>
      </c>
      <c r="B164" t="str">
        <f>"201511027915"</f>
        <v>201511027915</v>
      </c>
      <c r="C164" t="s">
        <v>12</v>
      </c>
    </row>
    <row r="165" spans="1:3" x14ac:dyDescent="0.25">
      <c r="A165">
        <v>159</v>
      </c>
      <c r="B165" t="str">
        <f>"00289863"</f>
        <v>00289863</v>
      </c>
      <c r="C165" t="s">
        <v>12</v>
      </c>
    </row>
    <row r="166" spans="1:3" x14ac:dyDescent="0.25">
      <c r="A166">
        <v>160</v>
      </c>
      <c r="B166" t="str">
        <f>"00037706"</f>
        <v>00037706</v>
      </c>
      <c r="C166" t="s">
        <v>12</v>
      </c>
    </row>
    <row r="167" spans="1:3" x14ac:dyDescent="0.25">
      <c r="A167">
        <v>161</v>
      </c>
      <c r="B167" t="str">
        <f>"201406000182"</f>
        <v>201406000182</v>
      </c>
      <c r="C167" t="s">
        <v>12</v>
      </c>
    </row>
    <row r="168" spans="1:3" x14ac:dyDescent="0.25">
      <c r="A168">
        <v>162</v>
      </c>
      <c r="B168" t="str">
        <f>"201402000106"</f>
        <v>201402000106</v>
      </c>
      <c r="C168" t="s">
        <v>12</v>
      </c>
    </row>
    <row r="169" spans="1:3" x14ac:dyDescent="0.25">
      <c r="A169">
        <v>163</v>
      </c>
      <c r="B169" t="str">
        <f>"00233386"</f>
        <v>00233386</v>
      </c>
      <c r="C169" t="s">
        <v>12</v>
      </c>
    </row>
    <row r="170" spans="1:3" x14ac:dyDescent="0.25">
      <c r="A170">
        <v>164</v>
      </c>
      <c r="B170" t="str">
        <f>"00256309"</f>
        <v>00256309</v>
      </c>
      <c r="C170" t="s">
        <v>12</v>
      </c>
    </row>
    <row r="171" spans="1:3" x14ac:dyDescent="0.25">
      <c r="A171">
        <v>165</v>
      </c>
      <c r="B171" t="str">
        <f>"201402005933"</f>
        <v>201402005933</v>
      </c>
      <c r="C171" t="s">
        <v>12</v>
      </c>
    </row>
    <row r="172" spans="1:3" x14ac:dyDescent="0.25">
      <c r="A172">
        <v>166</v>
      </c>
      <c r="B172" t="str">
        <f>"00425358"</f>
        <v>00425358</v>
      </c>
      <c r="C172" t="s">
        <v>12</v>
      </c>
    </row>
    <row r="173" spans="1:3" x14ac:dyDescent="0.25">
      <c r="A173">
        <v>167</v>
      </c>
      <c r="B173" t="str">
        <f>"201511027998"</f>
        <v>201511027998</v>
      </c>
      <c r="C173" t="s">
        <v>12</v>
      </c>
    </row>
    <row r="174" spans="1:3" x14ac:dyDescent="0.25">
      <c r="A174">
        <v>168</v>
      </c>
      <c r="B174" t="str">
        <f>"00429512"</f>
        <v>00429512</v>
      </c>
      <c r="C174" t="s">
        <v>12</v>
      </c>
    </row>
    <row r="175" spans="1:3" x14ac:dyDescent="0.25">
      <c r="A175">
        <v>169</v>
      </c>
      <c r="B175" t="str">
        <f>"201511012142"</f>
        <v>201511012142</v>
      </c>
      <c r="C175" t="s">
        <v>12</v>
      </c>
    </row>
    <row r="176" spans="1:3" x14ac:dyDescent="0.25">
      <c r="A176">
        <v>170</v>
      </c>
      <c r="B176" t="str">
        <f>"201406013922"</f>
        <v>201406013922</v>
      </c>
      <c r="C176" t="s">
        <v>12</v>
      </c>
    </row>
    <row r="177" spans="1:3" x14ac:dyDescent="0.25">
      <c r="A177">
        <v>171</v>
      </c>
      <c r="B177" t="str">
        <f>"201406002873"</f>
        <v>201406002873</v>
      </c>
      <c r="C177" t="s">
        <v>12</v>
      </c>
    </row>
    <row r="178" spans="1:3" x14ac:dyDescent="0.25">
      <c r="A178">
        <v>172</v>
      </c>
      <c r="B178" t="str">
        <f>"00197424"</f>
        <v>00197424</v>
      </c>
      <c r="C178" t="s">
        <v>12</v>
      </c>
    </row>
    <row r="179" spans="1:3" x14ac:dyDescent="0.25">
      <c r="A179">
        <v>173</v>
      </c>
      <c r="B179" t="str">
        <f>"201601001053"</f>
        <v>201601001053</v>
      </c>
      <c r="C179" t="s">
        <v>12</v>
      </c>
    </row>
    <row r="180" spans="1:3" x14ac:dyDescent="0.25">
      <c r="A180">
        <v>174</v>
      </c>
      <c r="B180" t="str">
        <f>"201406006776"</f>
        <v>201406006776</v>
      </c>
      <c r="C180" t="s">
        <v>12</v>
      </c>
    </row>
    <row r="181" spans="1:3" x14ac:dyDescent="0.25">
      <c r="A181">
        <v>175</v>
      </c>
      <c r="B181" t="str">
        <f>"201102000165"</f>
        <v>201102000165</v>
      </c>
      <c r="C181" t="s">
        <v>12</v>
      </c>
    </row>
    <row r="182" spans="1:3" x14ac:dyDescent="0.25">
      <c r="A182">
        <v>176</v>
      </c>
      <c r="B182" t="str">
        <f>"00199771"</f>
        <v>00199771</v>
      </c>
      <c r="C182" t="s">
        <v>12</v>
      </c>
    </row>
    <row r="183" spans="1:3" x14ac:dyDescent="0.25">
      <c r="A183">
        <v>177</v>
      </c>
      <c r="B183" t="str">
        <f>"00116206"</f>
        <v>00116206</v>
      </c>
      <c r="C183" t="s">
        <v>12</v>
      </c>
    </row>
    <row r="184" spans="1:3" x14ac:dyDescent="0.25">
      <c r="A184">
        <v>178</v>
      </c>
      <c r="B184" t="str">
        <f>"00201380"</f>
        <v>00201380</v>
      </c>
      <c r="C184" t="s">
        <v>12</v>
      </c>
    </row>
    <row r="185" spans="1:3" x14ac:dyDescent="0.25">
      <c r="A185">
        <v>179</v>
      </c>
      <c r="B185" t="str">
        <f>"00083912"</f>
        <v>00083912</v>
      </c>
      <c r="C185" t="s">
        <v>12</v>
      </c>
    </row>
    <row r="186" spans="1:3" x14ac:dyDescent="0.25">
      <c r="A186">
        <v>180</v>
      </c>
      <c r="B186" t="str">
        <f>"201404000103"</f>
        <v>201404000103</v>
      </c>
      <c r="C186" t="s">
        <v>12</v>
      </c>
    </row>
    <row r="187" spans="1:3" x14ac:dyDescent="0.25">
      <c r="A187">
        <v>181</v>
      </c>
      <c r="B187" t="str">
        <f>"201511028289"</f>
        <v>201511028289</v>
      </c>
      <c r="C187" t="s">
        <v>12</v>
      </c>
    </row>
    <row r="188" spans="1:3" x14ac:dyDescent="0.25">
      <c r="A188">
        <v>182</v>
      </c>
      <c r="B188" t="str">
        <f>"201604006190"</f>
        <v>201604006190</v>
      </c>
      <c r="C188" t="s">
        <v>12</v>
      </c>
    </row>
    <row r="189" spans="1:3" x14ac:dyDescent="0.25">
      <c r="A189">
        <v>183</v>
      </c>
      <c r="B189" t="str">
        <f>"200805000800"</f>
        <v>200805000800</v>
      </c>
      <c r="C189" t="s">
        <v>12</v>
      </c>
    </row>
    <row r="190" spans="1:3" x14ac:dyDescent="0.25">
      <c r="A190">
        <v>184</v>
      </c>
      <c r="B190" t="str">
        <f>"00193137"</f>
        <v>00193137</v>
      </c>
      <c r="C190" t="s">
        <v>12</v>
      </c>
    </row>
    <row r="191" spans="1:3" x14ac:dyDescent="0.25">
      <c r="A191">
        <v>185</v>
      </c>
      <c r="B191" t="str">
        <f>"201511027033"</f>
        <v>201511027033</v>
      </c>
      <c r="C191" t="s">
        <v>12</v>
      </c>
    </row>
    <row r="192" spans="1:3" x14ac:dyDescent="0.25">
      <c r="A192">
        <v>186</v>
      </c>
      <c r="B192" t="str">
        <f>"00124094"</f>
        <v>00124094</v>
      </c>
      <c r="C192" t="s">
        <v>12</v>
      </c>
    </row>
    <row r="193" spans="1:3" x14ac:dyDescent="0.25">
      <c r="A193">
        <v>187</v>
      </c>
      <c r="B193" t="str">
        <f>"00237399"</f>
        <v>00237399</v>
      </c>
      <c r="C193" t="s">
        <v>12</v>
      </c>
    </row>
    <row r="194" spans="1:3" x14ac:dyDescent="0.25">
      <c r="A194">
        <v>188</v>
      </c>
      <c r="B194" t="str">
        <f>"201001000108"</f>
        <v>201001000108</v>
      </c>
      <c r="C194" t="s">
        <v>12</v>
      </c>
    </row>
    <row r="195" spans="1:3" x14ac:dyDescent="0.25">
      <c r="A195">
        <v>189</v>
      </c>
      <c r="B195" t="str">
        <f>"201111000087"</f>
        <v>201111000087</v>
      </c>
      <c r="C195" t="s">
        <v>12</v>
      </c>
    </row>
    <row r="196" spans="1:3" x14ac:dyDescent="0.25">
      <c r="A196">
        <v>190</v>
      </c>
      <c r="B196" t="str">
        <f>"201402010244"</f>
        <v>201402010244</v>
      </c>
      <c r="C196" t="s">
        <v>12</v>
      </c>
    </row>
    <row r="197" spans="1:3" x14ac:dyDescent="0.25">
      <c r="A197">
        <v>191</v>
      </c>
      <c r="B197" t="str">
        <f>"00428813"</f>
        <v>00428813</v>
      </c>
      <c r="C197" t="s">
        <v>12</v>
      </c>
    </row>
    <row r="198" spans="1:3" x14ac:dyDescent="0.25">
      <c r="A198">
        <v>192</v>
      </c>
      <c r="B198" t="str">
        <f>"201512000768"</f>
        <v>201512000768</v>
      </c>
      <c r="C198" t="s">
        <v>12</v>
      </c>
    </row>
    <row r="199" spans="1:3" x14ac:dyDescent="0.25">
      <c r="A199">
        <v>193</v>
      </c>
      <c r="B199" t="str">
        <f>"00310645"</f>
        <v>00310645</v>
      </c>
      <c r="C199" t="s">
        <v>12</v>
      </c>
    </row>
    <row r="200" spans="1:3" x14ac:dyDescent="0.25">
      <c r="A200">
        <v>194</v>
      </c>
      <c r="B200" t="str">
        <f>"201511026950"</f>
        <v>201511026950</v>
      </c>
      <c r="C200" t="s">
        <v>12</v>
      </c>
    </row>
    <row r="201" spans="1:3" x14ac:dyDescent="0.25">
      <c r="A201">
        <v>195</v>
      </c>
      <c r="B201" t="str">
        <f>"00158732"</f>
        <v>00158732</v>
      </c>
      <c r="C201" t="s">
        <v>12</v>
      </c>
    </row>
    <row r="202" spans="1:3" x14ac:dyDescent="0.25">
      <c r="A202">
        <v>196</v>
      </c>
      <c r="B202" t="str">
        <f>"201506004219"</f>
        <v>201506004219</v>
      </c>
      <c r="C202" t="s">
        <v>12</v>
      </c>
    </row>
    <row r="203" spans="1:3" x14ac:dyDescent="0.25">
      <c r="A203">
        <v>197</v>
      </c>
      <c r="B203" t="str">
        <f>"00433775"</f>
        <v>00433775</v>
      </c>
      <c r="C203" t="s">
        <v>12</v>
      </c>
    </row>
    <row r="204" spans="1:3" x14ac:dyDescent="0.25">
      <c r="A204">
        <v>198</v>
      </c>
      <c r="B204" t="str">
        <f>"00279811"</f>
        <v>00279811</v>
      </c>
      <c r="C204" t="s">
        <v>12</v>
      </c>
    </row>
    <row r="205" spans="1:3" x14ac:dyDescent="0.25">
      <c r="A205">
        <v>199</v>
      </c>
      <c r="B205" t="str">
        <f>"00145972"</f>
        <v>00145972</v>
      </c>
      <c r="C205" t="s">
        <v>12</v>
      </c>
    </row>
    <row r="206" spans="1:3" x14ac:dyDescent="0.25">
      <c r="A206">
        <v>200</v>
      </c>
      <c r="B206" t="str">
        <f>"201504005131"</f>
        <v>201504005131</v>
      </c>
      <c r="C206" t="s">
        <v>12</v>
      </c>
    </row>
    <row r="207" spans="1:3" x14ac:dyDescent="0.25">
      <c r="A207">
        <v>201</v>
      </c>
      <c r="B207" t="str">
        <f>"00317111"</f>
        <v>00317111</v>
      </c>
      <c r="C207" t="s">
        <v>12</v>
      </c>
    </row>
    <row r="208" spans="1:3" x14ac:dyDescent="0.25">
      <c r="A208">
        <v>202</v>
      </c>
      <c r="B208" t="str">
        <f>"00016511"</f>
        <v>00016511</v>
      </c>
      <c r="C208" t="s">
        <v>12</v>
      </c>
    </row>
    <row r="209" spans="1:3" x14ac:dyDescent="0.25">
      <c r="A209">
        <v>203</v>
      </c>
      <c r="B209" t="str">
        <f>"201410004136"</f>
        <v>201410004136</v>
      </c>
      <c r="C209" t="s">
        <v>12</v>
      </c>
    </row>
    <row r="210" spans="1:3" x14ac:dyDescent="0.25">
      <c r="A210">
        <v>204</v>
      </c>
      <c r="B210" t="str">
        <f>"00023571"</f>
        <v>00023571</v>
      </c>
      <c r="C210" t="s">
        <v>12</v>
      </c>
    </row>
    <row r="211" spans="1:3" x14ac:dyDescent="0.25">
      <c r="A211">
        <v>205</v>
      </c>
      <c r="B211" t="str">
        <f>"00124152"</f>
        <v>00124152</v>
      </c>
      <c r="C211" t="s">
        <v>12</v>
      </c>
    </row>
    <row r="212" spans="1:3" x14ac:dyDescent="0.25">
      <c r="A212">
        <v>206</v>
      </c>
      <c r="B212" t="str">
        <f>"00179373"</f>
        <v>00179373</v>
      </c>
      <c r="C212" t="s">
        <v>12</v>
      </c>
    </row>
    <row r="213" spans="1:3" x14ac:dyDescent="0.25">
      <c r="A213">
        <v>207</v>
      </c>
      <c r="B213" t="str">
        <f>"00428819"</f>
        <v>00428819</v>
      </c>
      <c r="C213" t="s">
        <v>12</v>
      </c>
    </row>
    <row r="214" spans="1:3" x14ac:dyDescent="0.25">
      <c r="A214">
        <v>208</v>
      </c>
      <c r="B214" t="str">
        <f>"00338065"</f>
        <v>00338065</v>
      </c>
      <c r="C214" t="s">
        <v>12</v>
      </c>
    </row>
    <row r="215" spans="1:3" x14ac:dyDescent="0.25">
      <c r="A215">
        <v>209</v>
      </c>
      <c r="B215" t="str">
        <f>"00144750"</f>
        <v>00144750</v>
      </c>
      <c r="C215" t="s">
        <v>12</v>
      </c>
    </row>
    <row r="216" spans="1:3" x14ac:dyDescent="0.25">
      <c r="A216">
        <v>210</v>
      </c>
      <c r="B216" t="str">
        <f>"201511014418"</f>
        <v>201511014418</v>
      </c>
      <c r="C216" t="s">
        <v>12</v>
      </c>
    </row>
    <row r="217" spans="1:3" x14ac:dyDescent="0.25">
      <c r="A217">
        <v>211</v>
      </c>
      <c r="B217" t="str">
        <f>"00002827"</f>
        <v>00002827</v>
      </c>
      <c r="C217" t="s">
        <v>12</v>
      </c>
    </row>
    <row r="218" spans="1:3" x14ac:dyDescent="0.25">
      <c r="A218">
        <v>212</v>
      </c>
      <c r="B218" t="str">
        <f>"00199838"</f>
        <v>00199838</v>
      </c>
      <c r="C218" t="s">
        <v>12</v>
      </c>
    </row>
    <row r="219" spans="1:3" x14ac:dyDescent="0.25">
      <c r="A219">
        <v>213</v>
      </c>
      <c r="B219" t="str">
        <f>"201511005264"</f>
        <v>201511005264</v>
      </c>
      <c r="C219" t="s">
        <v>12</v>
      </c>
    </row>
    <row r="220" spans="1:3" x14ac:dyDescent="0.25">
      <c r="A220">
        <v>214</v>
      </c>
      <c r="B220" t="str">
        <f>"201412006485"</f>
        <v>201412006485</v>
      </c>
      <c r="C220" t="s">
        <v>12</v>
      </c>
    </row>
    <row r="221" spans="1:3" x14ac:dyDescent="0.25">
      <c r="A221">
        <v>215</v>
      </c>
      <c r="B221" t="str">
        <f>"200810001196"</f>
        <v>200810001196</v>
      </c>
      <c r="C221" t="s">
        <v>12</v>
      </c>
    </row>
    <row r="222" spans="1:3" x14ac:dyDescent="0.25">
      <c r="A222">
        <v>216</v>
      </c>
      <c r="B222" t="str">
        <f>"200811000134"</f>
        <v>200811000134</v>
      </c>
      <c r="C222" t="s">
        <v>12</v>
      </c>
    </row>
    <row r="223" spans="1:3" x14ac:dyDescent="0.25">
      <c r="A223">
        <v>217</v>
      </c>
      <c r="B223" t="str">
        <f>"00160605"</f>
        <v>00160605</v>
      </c>
      <c r="C223" t="s">
        <v>12</v>
      </c>
    </row>
    <row r="224" spans="1:3" x14ac:dyDescent="0.25">
      <c r="A224">
        <v>218</v>
      </c>
      <c r="B224" t="str">
        <f>"00246076"</f>
        <v>00246076</v>
      </c>
      <c r="C224" t="s">
        <v>12</v>
      </c>
    </row>
    <row r="225" spans="1:3" x14ac:dyDescent="0.25">
      <c r="A225">
        <v>219</v>
      </c>
      <c r="B225" t="str">
        <f>"201506002788"</f>
        <v>201506002788</v>
      </c>
      <c r="C225" t="s">
        <v>12</v>
      </c>
    </row>
    <row r="226" spans="1:3" x14ac:dyDescent="0.25">
      <c r="A226">
        <v>220</v>
      </c>
      <c r="B226" t="str">
        <f>"00268348"</f>
        <v>00268348</v>
      </c>
      <c r="C226" t="s">
        <v>12</v>
      </c>
    </row>
    <row r="227" spans="1:3" x14ac:dyDescent="0.25">
      <c r="A227">
        <v>221</v>
      </c>
      <c r="B227" t="str">
        <f>"200801002912"</f>
        <v>200801002912</v>
      </c>
      <c r="C227" t="s">
        <v>12</v>
      </c>
    </row>
    <row r="228" spans="1:3" x14ac:dyDescent="0.25">
      <c r="A228">
        <v>222</v>
      </c>
      <c r="B228" t="str">
        <f>"200801008221"</f>
        <v>200801008221</v>
      </c>
      <c r="C228" t="s">
        <v>12</v>
      </c>
    </row>
    <row r="229" spans="1:3" x14ac:dyDescent="0.25">
      <c r="A229">
        <v>223</v>
      </c>
      <c r="B229" t="str">
        <f>"00149610"</f>
        <v>00149610</v>
      </c>
      <c r="C229" t="s">
        <v>12</v>
      </c>
    </row>
    <row r="230" spans="1:3" x14ac:dyDescent="0.25">
      <c r="A230">
        <v>224</v>
      </c>
      <c r="B230" t="str">
        <f>"00103240"</f>
        <v>00103240</v>
      </c>
      <c r="C230" t="s">
        <v>12</v>
      </c>
    </row>
    <row r="231" spans="1:3" x14ac:dyDescent="0.25">
      <c r="A231">
        <v>225</v>
      </c>
      <c r="B231" t="str">
        <f>"00004557"</f>
        <v>00004557</v>
      </c>
      <c r="C231" t="s">
        <v>12</v>
      </c>
    </row>
    <row r="232" spans="1:3" x14ac:dyDescent="0.25">
      <c r="A232">
        <v>226</v>
      </c>
      <c r="B232" t="str">
        <f>"00145250"</f>
        <v>00145250</v>
      </c>
      <c r="C232" t="s">
        <v>12</v>
      </c>
    </row>
    <row r="233" spans="1:3" x14ac:dyDescent="0.25">
      <c r="A233">
        <v>227</v>
      </c>
      <c r="B233" t="str">
        <f>"00184873"</f>
        <v>00184873</v>
      </c>
      <c r="C233" t="s">
        <v>12</v>
      </c>
    </row>
    <row r="234" spans="1:3" x14ac:dyDescent="0.25">
      <c r="A234">
        <v>228</v>
      </c>
      <c r="B234" t="str">
        <f>"00215105"</f>
        <v>00215105</v>
      </c>
      <c r="C234" t="s">
        <v>12</v>
      </c>
    </row>
    <row r="235" spans="1:3" x14ac:dyDescent="0.25">
      <c r="A235">
        <v>229</v>
      </c>
      <c r="B235" t="str">
        <f>"201412005327"</f>
        <v>201412005327</v>
      </c>
      <c r="C235" t="s">
        <v>12</v>
      </c>
    </row>
    <row r="236" spans="1:3" x14ac:dyDescent="0.25">
      <c r="A236">
        <v>230</v>
      </c>
      <c r="B236" t="str">
        <f>"00193178"</f>
        <v>00193178</v>
      </c>
      <c r="C236" t="s">
        <v>12</v>
      </c>
    </row>
    <row r="237" spans="1:3" x14ac:dyDescent="0.25">
      <c r="A237">
        <v>231</v>
      </c>
      <c r="B237" t="str">
        <f>"201510004044"</f>
        <v>201510004044</v>
      </c>
      <c r="C237" t="s">
        <v>12</v>
      </c>
    </row>
    <row r="238" spans="1:3" x14ac:dyDescent="0.25">
      <c r="A238">
        <v>232</v>
      </c>
      <c r="B238" t="str">
        <f>"00107907"</f>
        <v>00107907</v>
      </c>
      <c r="C238" t="s">
        <v>12</v>
      </c>
    </row>
    <row r="239" spans="1:3" x14ac:dyDescent="0.25">
      <c r="A239">
        <v>233</v>
      </c>
      <c r="B239" t="str">
        <f>"00426388"</f>
        <v>00426388</v>
      </c>
      <c r="C239" t="s">
        <v>12</v>
      </c>
    </row>
    <row r="240" spans="1:3" x14ac:dyDescent="0.25">
      <c r="A240">
        <v>234</v>
      </c>
      <c r="B240" t="str">
        <f>"201411000050"</f>
        <v>201411000050</v>
      </c>
      <c r="C240" t="s">
        <v>12</v>
      </c>
    </row>
    <row r="241" spans="1:3" x14ac:dyDescent="0.25">
      <c r="A241">
        <v>235</v>
      </c>
      <c r="B241" t="str">
        <f>"00101531"</f>
        <v>00101531</v>
      </c>
      <c r="C241" t="s">
        <v>12</v>
      </c>
    </row>
    <row r="242" spans="1:3" x14ac:dyDescent="0.25">
      <c r="A242">
        <v>236</v>
      </c>
      <c r="B242" t="str">
        <f>"00187642"</f>
        <v>00187642</v>
      </c>
      <c r="C242" t="s">
        <v>12</v>
      </c>
    </row>
    <row r="243" spans="1:3" x14ac:dyDescent="0.25">
      <c r="A243">
        <v>237</v>
      </c>
      <c r="B243" t="str">
        <f>"201406005844"</f>
        <v>201406005844</v>
      </c>
      <c r="C243" t="s">
        <v>12</v>
      </c>
    </row>
    <row r="244" spans="1:3" x14ac:dyDescent="0.25">
      <c r="A244">
        <v>238</v>
      </c>
      <c r="B244" t="str">
        <f>"201411000126"</f>
        <v>201411000126</v>
      </c>
      <c r="C244" t="s">
        <v>12</v>
      </c>
    </row>
    <row r="245" spans="1:3" x14ac:dyDescent="0.25">
      <c r="A245">
        <v>239</v>
      </c>
      <c r="B245" t="str">
        <f>"201412001773"</f>
        <v>201412001773</v>
      </c>
      <c r="C245" t="s">
        <v>12</v>
      </c>
    </row>
    <row r="246" spans="1:3" x14ac:dyDescent="0.25">
      <c r="A246">
        <v>240</v>
      </c>
      <c r="B246" t="str">
        <f>"201506004149"</f>
        <v>201506004149</v>
      </c>
      <c r="C246" t="s">
        <v>12</v>
      </c>
    </row>
    <row r="247" spans="1:3" x14ac:dyDescent="0.25">
      <c r="A247">
        <v>241</v>
      </c>
      <c r="B247" t="str">
        <f>"201405001698"</f>
        <v>201405001698</v>
      </c>
      <c r="C247" t="s">
        <v>12</v>
      </c>
    </row>
    <row r="248" spans="1:3" x14ac:dyDescent="0.25">
      <c r="A248">
        <v>242</v>
      </c>
      <c r="B248" t="str">
        <f>"00024474"</f>
        <v>00024474</v>
      </c>
      <c r="C248" t="s">
        <v>12</v>
      </c>
    </row>
    <row r="249" spans="1:3" x14ac:dyDescent="0.25">
      <c r="A249">
        <v>243</v>
      </c>
      <c r="B249" t="str">
        <f>"201402004953"</f>
        <v>201402004953</v>
      </c>
      <c r="C249" t="s">
        <v>12</v>
      </c>
    </row>
    <row r="250" spans="1:3" x14ac:dyDescent="0.25">
      <c r="A250">
        <v>244</v>
      </c>
      <c r="B250" t="str">
        <f>"201405002014"</f>
        <v>201405002014</v>
      </c>
      <c r="C250" t="s">
        <v>12</v>
      </c>
    </row>
    <row r="251" spans="1:3" x14ac:dyDescent="0.25">
      <c r="A251">
        <v>245</v>
      </c>
      <c r="B251" t="str">
        <f>"201504001081"</f>
        <v>201504001081</v>
      </c>
      <c r="C251" t="s">
        <v>12</v>
      </c>
    </row>
    <row r="252" spans="1:3" x14ac:dyDescent="0.25">
      <c r="A252">
        <v>246</v>
      </c>
      <c r="B252" t="str">
        <f>"00120657"</f>
        <v>00120657</v>
      </c>
      <c r="C252" t="s">
        <v>12</v>
      </c>
    </row>
    <row r="253" spans="1:3" x14ac:dyDescent="0.25">
      <c r="A253">
        <v>247</v>
      </c>
      <c r="B253" t="str">
        <f>"00228428"</f>
        <v>00228428</v>
      </c>
      <c r="C253" t="s">
        <v>12</v>
      </c>
    </row>
    <row r="254" spans="1:3" x14ac:dyDescent="0.25">
      <c r="A254">
        <v>248</v>
      </c>
      <c r="B254" t="str">
        <f>"00217728"</f>
        <v>00217728</v>
      </c>
      <c r="C254" t="s">
        <v>12</v>
      </c>
    </row>
    <row r="255" spans="1:3" x14ac:dyDescent="0.25">
      <c r="A255">
        <v>249</v>
      </c>
      <c r="B255" t="str">
        <f>"201510004249"</f>
        <v>201510004249</v>
      </c>
      <c r="C255" t="s">
        <v>12</v>
      </c>
    </row>
    <row r="256" spans="1:3" x14ac:dyDescent="0.25">
      <c r="A256">
        <v>250</v>
      </c>
      <c r="B256" t="str">
        <f>"200810000497"</f>
        <v>200810000497</v>
      </c>
      <c r="C256" t="s">
        <v>12</v>
      </c>
    </row>
    <row r="257" spans="1:3" x14ac:dyDescent="0.25">
      <c r="A257">
        <v>251</v>
      </c>
      <c r="B257" t="str">
        <f>"201304005996"</f>
        <v>201304005996</v>
      </c>
      <c r="C257" t="s">
        <v>12</v>
      </c>
    </row>
    <row r="258" spans="1:3" x14ac:dyDescent="0.25">
      <c r="A258">
        <v>252</v>
      </c>
      <c r="B258" t="str">
        <f>"201402002857"</f>
        <v>201402002857</v>
      </c>
      <c r="C258" t="s">
        <v>12</v>
      </c>
    </row>
    <row r="259" spans="1:3" x14ac:dyDescent="0.25">
      <c r="A259">
        <v>253</v>
      </c>
      <c r="B259" t="str">
        <f>"00182687"</f>
        <v>00182687</v>
      </c>
      <c r="C259" t="s">
        <v>12</v>
      </c>
    </row>
    <row r="260" spans="1:3" x14ac:dyDescent="0.25">
      <c r="A260">
        <v>254</v>
      </c>
      <c r="B260" t="str">
        <f>"00239422"</f>
        <v>00239422</v>
      </c>
      <c r="C260" t="s">
        <v>12</v>
      </c>
    </row>
    <row r="261" spans="1:3" x14ac:dyDescent="0.25">
      <c r="A261">
        <v>255</v>
      </c>
      <c r="B261" t="str">
        <f>"00013824"</f>
        <v>00013824</v>
      </c>
      <c r="C261" t="s">
        <v>12</v>
      </c>
    </row>
    <row r="262" spans="1:3" x14ac:dyDescent="0.25">
      <c r="A262">
        <v>256</v>
      </c>
      <c r="B262" t="str">
        <f>"00019778"</f>
        <v>00019778</v>
      </c>
      <c r="C262" t="s">
        <v>12</v>
      </c>
    </row>
    <row r="263" spans="1:3" x14ac:dyDescent="0.25">
      <c r="A263">
        <v>257</v>
      </c>
      <c r="B263" t="str">
        <f>"201402005994"</f>
        <v>201402005994</v>
      </c>
      <c r="C263" t="s">
        <v>12</v>
      </c>
    </row>
    <row r="264" spans="1:3" x14ac:dyDescent="0.25">
      <c r="A264">
        <v>258</v>
      </c>
      <c r="B264" t="str">
        <f>"00074617"</f>
        <v>00074617</v>
      </c>
      <c r="C264" t="s">
        <v>12</v>
      </c>
    </row>
    <row r="265" spans="1:3" x14ac:dyDescent="0.25">
      <c r="A265">
        <v>259</v>
      </c>
      <c r="B265" t="str">
        <f>"00098371"</f>
        <v>00098371</v>
      </c>
      <c r="C265" t="s">
        <v>12</v>
      </c>
    </row>
    <row r="266" spans="1:3" x14ac:dyDescent="0.25">
      <c r="A266">
        <v>260</v>
      </c>
      <c r="B266" t="str">
        <f>"201405000360"</f>
        <v>201405000360</v>
      </c>
      <c r="C266" t="s">
        <v>12</v>
      </c>
    </row>
    <row r="267" spans="1:3" x14ac:dyDescent="0.25">
      <c r="A267">
        <v>261</v>
      </c>
      <c r="B267" t="str">
        <f>"00069774"</f>
        <v>00069774</v>
      </c>
      <c r="C267" t="s">
        <v>12</v>
      </c>
    </row>
    <row r="268" spans="1:3" x14ac:dyDescent="0.25">
      <c r="A268">
        <v>262</v>
      </c>
      <c r="B268" t="str">
        <f>"00017307"</f>
        <v>00017307</v>
      </c>
      <c r="C268" t="s">
        <v>12</v>
      </c>
    </row>
    <row r="269" spans="1:3" x14ac:dyDescent="0.25">
      <c r="A269">
        <v>263</v>
      </c>
      <c r="B269" t="str">
        <f>"00079096"</f>
        <v>00079096</v>
      </c>
      <c r="C269" t="s">
        <v>12</v>
      </c>
    </row>
    <row r="270" spans="1:3" x14ac:dyDescent="0.25">
      <c r="A270">
        <v>264</v>
      </c>
      <c r="B270" t="str">
        <f>"201511036893"</f>
        <v>201511036893</v>
      </c>
      <c r="C270" t="s">
        <v>12</v>
      </c>
    </row>
    <row r="271" spans="1:3" x14ac:dyDescent="0.25">
      <c r="A271">
        <v>265</v>
      </c>
      <c r="B271" t="str">
        <f>"00240325"</f>
        <v>00240325</v>
      </c>
      <c r="C271" t="s">
        <v>12</v>
      </c>
    </row>
    <row r="272" spans="1:3" x14ac:dyDescent="0.25">
      <c r="A272">
        <v>266</v>
      </c>
      <c r="B272" t="str">
        <f>"00267687"</f>
        <v>00267687</v>
      </c>
      <c r="C272" t="s">
        <v>12</v>
      </c>
    </row>
    <row r="273" spans="1:3" x14ac:dyDescent="0.25">
      <c r="A273">
        <v>267</v>
      </c>
      <c r="B273" t="str">
        <f>"00203761"</f>
        <v>00203761</v>
      </c>
      <c r="C273" t="s">
        <v>12</v>
      </c>
    </row>
    <row r="274" spans="1:3" x14ac:dyDescent="0.25">
      <c r="A274">
        <v>268</v>
      </c>
      <c r="B274" t="str">
        <f>"201504005356"</f>
        <v>201504005356</v>
      </c>
      <c r="C274" t="s">
        <v>12</v>
      </c>
    </row>
    <row r="275" spans="1:3" x14ac:dyDescent="0.25">
      <c r="A275">
        <v>269</v>
      </c>
      <c r="B275" t="str">
        <f>"201402000107"</f>
        <v>201402000107</v>
      </c>
      <c r="C275" t="s">
        <v>12</v>
      </c>
    </row>
    <row r="276" spans="1:3" x14ac:dyDescent="0.25">
      <c r="A276">
        <v>270</v>
      </c>
      <c r="B276" t="str">
        <f>"201406016114"</f>
        <v>201406016114</v>
      </c>
      <c r="C276" t="s">
        <v>12</v>
      </c>
    </row>
    <row r="277" spans="1:3" x14ac:dyDescent="0.25">
      <c r="A277">
        <v>271</v>
      </c>
      <c r="B277" t="str">
        <f>"201511020810"</f>
        <v>201511020810</v>
      </c>
      <c r="C277" t="s">
        <v>12</v>
      </c>
    </row>
    <row r="278" spans="1:3" x14ac:dyDescent="0.25">
      <c r="A278">
        <v>272</v>
      </c>
      <c r="B278" t="str">
        <f>"201511020031"</f>
        <v>201511020031</v>
      </c>
      <c r="C278" t="s">
        <v>12</v>
      </c>
    </row>
    <row r="279" spans="1:3" x14ac:dyDescent="0.25">
      <c r="A279">
        <v>273</v>
      </c>
      <c r="B279" t="str">
        <f>"00150247"</f>
        <v>00150247</v>
      </c>
      <c r="C279" t="s">
        <v>12</v>
      </c>
    </row>
    <row r="280" spans="1:3" x14ac:dyDescent="0.25">
      <c r="A280">
        <v>274</v>
      </c>
      <c r="B280" t="str">
        <f>"00044338"</f>
        <v>00044338</v>
      </c>
      <c r="C280" t="s">
        <v>12</v>
      </c>
    </row>
    <row r="281" spans="1:3" x14ac:dyDescent="0.25">
      <c r="A281">
        <v>275</v>
      </c>
      <c r="B281" t="str">
        <f>"00149209"</f>
        <v>00149209</v>
      </c>
      <c r="C281" t="s">
        <v>12</v>
      </c>
    </row>
    <row r="282" spans="1:3" x14ac:dyDescent="0.25">
      <c r="A282">
        <v>276</v>
      </c>
      <c r="B282" t="str">
        <f>"00144226"</f>
        <v>00144226</v>
      </c>
      <c r="C282" t="s">
        <v>12</v>
      </c>
    </row>
    <row r="283" spans="1:3" x14ac:dyDescent="0.25">
      <c r="A283">
        <v>277</v>
      </c>
      <c r="B283" t="str">
        <f>"00109345"</f>
        <v>00109345</v>
      </c>
      <c r="C283" t="s">
        <v>12</v>
      </c>
    </row>
    <row r="284" spans="1:3" x14ac:dyDescent="0.25">
      <c r="A284">
        <v>278</v>
      </c>
      <c r="B284" t="str">
        <f>"201512001345"</f>
        <v>201512001345</v>
      </c>
      <c r="C284" t="s">
        <v>12</v>
      </c>
    </row>
    <row r="285" spans="1:3" x14ac:dyDescent="0.25">
      <c r="A285">
        <v>279</v>
      </c>
      <c r="B285" t="str">
        <f>"201412001749"</f>
        <v>201412001749</v>
      </c>
      <c r="C285" t="s">
        <v>12</v>
      </c>
    </row>
    <row r="286" spans="1:3" x14ac:dyDescent="0.25">
      <c r="A286">
        <v>280</v>
      </c>
      <c r="B286" t="str">
        <f>"201411002545"</f>
        <v>201411002545</v>
      </c>
      <c r="C286" t="s">
        <v>12</v>
      </c>
    </row>
    <row r="287" spans="1:3" x14ac:dyDescent="0.25">
      <c r="A287">
        <v>281</v>
      </c>
      <c r="B287" t="str">
        <f>"201511006799"</f>
        <v>201511006799</v>
      </c>
      <c r="C287" t="s">
        <v>12</v>
      </c>
    </row>
    <row r="288" spans="1:3" x14ac:dyDescent="0.25">
      <c r="A288">
        <v>282</v>
      </c>
      <c r="B288" t="str">
        <f>"00433782"</f>
        <v>00433782</v>
      </c>
      <c r="C288" t="s">
        <v>12</v>
      </c>
    </row>
    <row r="289" spans="1:3" x14ac:dyDescent="0.25">
      <c r="A289">
        <v>283</v>
      </c>
      <c r="B289" t="str">
        <f>"201003000083"</f>
        <v>201003000083</v>
      </c>
      <c r="C289" t="s">
        <v>12</v>
      </c>
    </row>
    <row r="290" spans="1:3" x14ac:dyDescent="0.25">
      <c r="A290">
        <v>284</v>
      </c>
      <c r="B290" t="str">
        <f>"201412000134"</f>
        <v>201412000134</v>
      </c>
      <c r="C290" t="s">
        <v>12</v>
      </c>
    </row>
    <row r="291" spans="1:3" x14ac:dyDescent="0.25">
      <c r="A291">
        <v>285</v>
      </c>
      <c r="B291" t="str">
        <f>"00014675"</f>
        <v>00014675</v>
      </c>
      <c r="C291" t="s">
        <v>12</v>
      </c>
    </row>
    <row r="292" spans="1:3" x14ac:dyDescent="0.25">
      <c r="A292">
        <v>286</v>
      </c>
      <c r="B292" t="str">
        <f>"00076081"</f>
        <v>00076081</v>
      </c>
      <c r="C292" t="s">
        <v>12</v>
      </c>
    </row>
    <row r="293" spans="1:3" x14ac:dyDescent="0.25">
      <c r="A293">
        <v>287</v>
      </c>
      <c r="B293" t="str">
        <f>"200712004470"</f>
        <v>200712004470</v>
      </c>
      <c r="C293" t="s">
        <v>12</v>
      </c>
    </row>
    <row r="294" spans="1:3" x14ac:dyDescent="0.25">
      <c r="A294">
        <v>288</v>
      </c>
      <c r="B294" t="str">
        <f>"00155536"</f>
        <v>00155536</v>
      </c>
      <c r="C294" t="s">
        <v>12</v>
      </c>
    </row>
    <row r="295" spans="1:3" x14ac:dyDescent="0.25">
      <c r="A295">
        <v>289</v>
      </c>
      <c r="B295" t="str">
        <f>"00173522"</f>
        <v>00173522</v>
      </c>
      <c r="C295" t="s">
        <v>12</v>
      </c>
    </row>
    <row r="296" spans="1:3" x14ac:dyDescent="0.25">
      <c r="A296">
        <v>290</v>
      </c>
      <c r="B296" t="str">
        <f>"00303789"</f>
        <v>00303789</v>
      </c>
      <c r="C296" t="s">
        <v>12</v>
      </c>
    </row>
    <row r="297" spans="1:3" x14ac:dyDescent="0.25">
      <c r="A297">
        <v>291</v>
      </c>
      <c r="B297" t="str">
        <f>"00143009"</f>
        <v>00143009</v>
      </c>
      <c r="C297" t="s">
        <v>12</v>
      </c>
    </row>
    <row r="298" spans="1:3" x14ac:dyDescent="0.25">
      <c r="A298">
        <v>292</v>
      </c>
      <c r="B298" t="str">
        <f>"201604004846"</f>
        <v>201604004846</v>
      </c>
      <c r="C298" t="s">
        <v>12</v>
      </c>
    </row>
    <row r="299" spans="1:3" x14ac:dyDescent="0.25">
      <c r="A299">
        <v>293</v>
      </c>
      <c r="B299" t="str">
        <f>"00427600"</f>
        <v>00427600</v>
      </c>
      <c r="C299" t="s">
        <v>12</v>
      </c>
    </row>
    <row r="300" spans="1:3" x14ac:dyDescent="0.25">
      <c r="A300">
        <v>294</v>
      </c>
      <c r="B300" t="str">
        <f>"200812000019"</f>
        <v>200812000019</v>
      </c>
      <c r="C300" t="s">
        <v>12</v>
      </c>
    </row>
    <row r="301" spans="1:3" x14ac:dyDescent="0.25">
      <c r="A301">
        <v>295</v>
      </c>
      <c r="B301" t="str">
        <f>"00150424"</f>
        <v>00150424</v>
      </c>
      <c r="C301" t="s">
        <v>12</v>
      </c>
    </row>
    <row r="302" spans="1:3" x14ac:dyDescent="0.25">
      <c r="A302">
        <v>296</v>
      </c>
      <c r="B302" t="str">
        <f>"00234410"</f>
        <v>00234410</v>
      </c>
      <c r="C302" t="s">
        <v>12</v>
      </c>
    </row>
    <row r="303" spans="1:3" x14ac:dyDescent="0.25">
      <c r="A303">
        <v>297</v>
      </c>
      <c r="B303" t="str">
        <f>"00187068"</f>
        <v>00187068</v>
      </c>
      <c r="C303" t="s">
        <v>12</v>
      </c>
    </row>
    <row r="304" spans="1:3" x14ac:dyDescent="0.25">
      <c r="A304">
        <v>298</v>
      </c>
      <c r="B304" t="str">
        <f>"00426977"</f>
        <v>00426977</v>
      </c>
      <c r="C304" t="s">
        <v>12</v>
      </c>
    </row>
    <row r="305" spans="1:3" x14ac:dyDescent="0.25">
      <c r="A305">
        <v>299</v>
      </c>
      <c r="B305" t="str">
        <f>"00079137"</f>
        <v>00079137</v>
      </c>
      <c r="C305" t="s">
        <v>12</v>
      </c>
    </row>
    <row r="306" spans="1:3" x14ac:dyDescent="0.25">
      <c r="A306">
        <v>300</v>
      </c>
      <c r="B306" t="str">
        <f>"00199361"</f>
        <v>00199361</v>
      </c>
      <c r="C306" t="s">
        <v>12</v>
      </c>
    </row>
    <row r="307" spans="1:3" x14ac:dyDescent="0.25">
      <c r="A307">
        <v>301</v>
      </c>
      <c r="B307" t="str">
        <f>"00109177"</f>
        <v>00109177</v>
      </c>
      <c r="C307" t="s">
        <v>12</v>
      </c>
    </row>
    <row r="308" spans="1:3" x14ac:dyDescent="0.25">
      <c r="A308">
        <v>302</v>
      </c>
      <c r="B308" t="str">
        <f>"00250047"</f>
        <v>00250047</v>
      </c>
      <c r="C308" t="s">
        <v>12</v>
      </c>
    </row>
    <row r="309" spans="1:3" x14ac:dyDescent="0.25">
      <c r="A309">
        <v>303</v>
      </c>
      <c r="B309" t="str">
        <f>"201412001438"</f>
        <v>201412001438</v>
      </c>
      <c r="C309" t="s">
        <v>12</v>
      </c>
    </row>
    <row r="310" spans="1:3" x14ac:dyDescent="0.25">
      <c r="A310">
        <v>304</v>
      </c>
      <c r="B310" t="str">
        <f>"00426993"</f>
        <v>00426993</v>
      </c>
      <c r="C310" t="s">
        <v>12</v>
      </c>
    </row>
    <row r="311" spans="1:3" x14ac:dyDescent="0.25">
      <c r="A311">
        <v>305</v>
      </c>
      <c r="B311" t="str">
        <f>"00044378"</f>
        <v>00044378</v>
      </c>
      <c r="C311" t="s">
        <v>12</v>
      </c>
    </row>
    <row r="312" spans="1:3" x14ac:dyDescent="0.25">
      <c r="A312">
        <v>306</v>
      </c>
      <c r="B312" t="str">
        <f>"201512005473"</f>
        <v>201512005473</v>
      </c>
      <c r="C312" t="s">
        <v>12</v>
      </c>
    </row>
    <row r="313" spans="1:3" x14ac:dyDescent="0.25">
      <c r="A313">
        <v>307</v>
      </c>
      <c r="B313" t="str">
        <f>"00113700"</f>
        <v>00113700</v>
      </c>
      <c r="C313" t="s">
        <v>12</v>
      </c>
    </row>
    <row r="314" spans="1:3" x14ac:dyDescent="0.25">
      <c r="A314">
        <v>308</v>
      </c>
      <c r="B314" t="str">
        <f>"00365872"</f>
        <v>00365872</v>
      </c>
      <c r="C314" t="s">
        <v>12</v>
      </c>
    </row>
    <row r="315" spans="1:3" x14ac:dyDescent="0.25">
      <c r="A315">
        <v>309</v>
      </c>
      <c r="B315" t="str">
        <f>"00217928"</f>
        <v>00217928</v>
      </c>
      <c r="C315" t="s">
        <v>12</v>
      </c>
    </row>
    <row r="316" spans="1:3" x14ac:dyDescent="0.25">
      <c r="A316">
        <v>310</v>
      </c>
      <c r="B316" t="str">
        <f>"00246291"</f>
        <v>00246291</v>
      </c>
      <c r="C316" t="s">
        <v>12</v>
      </c>
    </row>
    <row r="317" spans="1:3" x14ac:dyDescent="0.25">
      <c r="A317">
        <v>311</v>
      </c>
      <c r="B317" t="str">
        <f>"201402001776"</f>
        <v>201402001776</v>
      </c>
      <c r="C317" t="s">
        <v>12</v>
      </c>
    </row>
    <row r="318" spans="1:3" x14ac:dyDescent="0.25">
      <c r="A318">
        <v>312</v>
      </c>
      <c r="B318" t="str">
        <f>"201402010764"</f>
        <v>201402010764</v>
      </c>
      <c r="C318" t="s">
        <v>12</v>
      </c>
    </row>
    <row r="319" spans="1:3" x14ac:dyDescent="0.25">
      <c r="A319">
        <v>313</v>
      </c>
      <c r="B319" t="str">
        <f>"201502000273"</f>
        <v>201502000273</v>
      </c>
      <c r="C319" t="s">
        <v>12</v>
      </c>
    </row>
    <row r="320" spans="1:3" x14ac:dyDescent="0.25">
      <c r="A320">
        <v>314</v>
      </c>
      <c r="B320" t="str">
        <f>"201511018142"</f>
        <v>201511018142</v>
      </c>
      <c r="C320" t="s">
        <v>12</v>
      </c>
    </row>
    <row r="321" spans="1:3" x14ac:dyDescent="0.25">
      <c r="A321">
        <v>315</v>
      </c>
      <c r="B321" t="str">
        <f>"00410506"</f>
        <v>00410506</v>
      </c>
      <c r="C321" t="s">
        <v>12</v>
      </c>
    </row>
    <row r="322" spans="1:3" x14ac:dyDescent="0.25">
      <c r="A322">
        <v>316</v>
      </c>
      <c r="B322" t="str">
        <f>"00143909"</f>
        <v>00143909</v>
      </c>
      <c r="C322" t="s">
        <v>12</v>
      </c>
    </row>
    <row r="323" spans="1:3" x14ac:dyDescent="0.25">
      <c r="A323">
        <v>317</v>
      </c>
      <c r="B323" t="str">
        <f>"00403575"</f>
        <v>00403575</v>
      </c>
      <c r="C323" t="s">
        <v>12</v>
      </c>
    </row>
    <row r="324" spans="1:3" x14ac:dyDescent="0.25">
      <c r="A324">
        <v>318</v>
      </c>
      <c r="B324" t="str">
        <f>"201402005173"</f>
        <v>201402005173</v>
      </c>
      <c r="C324" t="s">
        <v>12</v>
      </c>
    </row>
    <row r="325" spans="1:3" x14ac:dyDescent="0.25">
      <c r="A325">
        <v>319</v>
      </c>
      <c r="B325" t="str">
        <f>"00296098"</f>
        <v>00296098</v>
      </c>
      <c r="C325" t="s">
        <v>12</v>
      </c>
    </row>
    <row r="326" spans="1:3" x14ac:dyDescent="0.25">
      <c r="A326">
        <v>320</v>
      </c>
      <c r="B326" t="str">
        <f>"201406009725"</f>
        <v>201406009725</v>
      </c>
      <c r="C326" t="s">
        <v>12</v>
      </c>
    </row>
    <row r="327" spans="1:3" x14ac:dyDescent="0.25">
      <c r="A327">
        <v>321</v>
      </c>
      <c r="B327" t="str">
        <f>"201406008462"</f>
        <v>201406008462</v>
      </c>
      <c r="C327" t="s">
        <v>12</v>
      </c>
    </row>
    <row r="328" spans="1:3" x14ac:dyDescent="0.25">
      <c r="A328">
        <v>322</v>
      </c>
      <c r="B328" t="str">
        <f>"00128042"</f>
        <v>00128042</v>
      </c>
      <c r="C328" t="s">
        <v>12</v>
      </c>
    </row>
    <row r="329" spans="1:3" x14ac:dyDescent="0.25">
      <c r="A329">
        <v>323</v>
      </c>
      <c r="B329" t="str">
        <f>"201406014210"</f>
        <v>201406014210</v>
      </c>
      <c r="C329" t="s">
        <v>12</v>
      </c>
    </row>
    <row r="330" spans="1:3" x14ac:dyDescent="0.25">
      <c r="A330">
        <v>324</v>
      </c>
      <c r="B330" t="str">
        <f>"00264616"</f>
        <v>00264616</v>
      </c>
      <c r="C330" t="s">
        <v>12</v>
      </c>
    </row>
    <row r="331" spans="1:3" x14ac:dyDescent="0.25">
      <c r="A331">
        <v>325</v>
      </c>
      <c r="B331" t="str">
        <f>"201511018090"</f>
        <v>201511018090</v>
      </c>
      <c r="C331" t="s">
        <v>12</v>
      </c>
    </row>
    <row r="332" spans="1:3" x14ac:dyDescent="0.25">
      <c r="A332">
        <v>326</v>
      </c>
      <c r="B332" t="str">
        <f>"201406008675"</f>
        <v>201406008675</v>
      </c>
      <c r="C332" t="s">
        <v>12</v>
      </c>
    </row>
    <row r="333" spans="1:3" x14ac:dyDescent="0.25">
      <c r="A333">
        <v>327</v>
      </c>
      <c r="B333" t="str">
        <f>"00113973"</f>
        <v>00113973</v>
      </c>
      <c r="C333" t="s">
        <v>12</v>
      </c>
    </row>
    <row r="334" spans="1:3" x14ac:dyDescent="0.25">
      <c r="A334">
        <v>328</v>
      </c>
      <c r="B334" t="str">
        <f>"201406004112"</f>
        <v>201406004112</v>
      </c>
      <c r="C334" t="s">
        <v>12</v>
      </c>
    </row>
    <row r="335" spans="1:3" x14ac:dyDescent="0.25">
      <c r="A335">
        <v>329</v>
      </c>
      <c r="B335" t="str">
        <f>"201410009905"</f>
        <v>201410009905</v>
      </c>
      <c r="C335" t="s">
        <v>12</v>
      </c>
    </row>
    <row r="336" spans="1:3" x14ac:dyDescent="0.25">
      <c r="A336">
        <v>330</v>
      </c>
      <c r="B336" t="str">
        <f>"00073866"</f>
        <v>00073866</v>
      </c>
      <c r="C336" t="s">
        <v>12</v>
      </c>
    </row>
    <row r="337" spans="1:3" x14ac:dyDescent="0.25">
      <c r="A337">
        <v>331</v>
      </c>
      <c r="B337" t="str">
        <f>"00003636"</f>
        <v>00003636</v>
      </c>
      <c r="C337" t="s">
        <v>12</v>
      </c>
    </row>
    <row r="338" spans="1:3" x14ac:dyDescent="0.25">
      <c r="A338">
        <v>332</v>
      </c>
      <c r="B338" t="str">
        <f>"00121237"</f>
        <v>00121237</v>
      </c>
      <c r="C338" t="s">
        <v>12</v>
      </c>
    </row>
    <row r="339" spans="1:3" x14ac:dyDescent="0.25">
      <c r="A339">
        <v>333</v>
      </c>
      <c r="B339" t="str">
        <f>"00149560"</f>
        <v>00149560</v>
      </c>
      <c r="C339" t="s">
        <v>12</v>
      </c>
    </row>
    <row r="340" spans="1:3" x14ac:dyDescent="0.25">
      <c r="A340">
        <v>334</v>
      </c>
      <c r="B340" t="str">
        <f>"201601001349"</f>
        <v>201601001349</v>
      </c>
      <c r="C340" t="s">
        <v>12</v>
      </c>
    </row>
    <row r="341" spans="1:3" x14ac:dyDescent="0.25">
      <c r="A341">
        <v>335</v>
      </c>
      <c r="B341" t="str">
        <f>"201603000354"</f>
        <v>201603000354</v>
      </c>
      <c r="C341" t="s">
        <v>12</v>
      </c>
    </row>
    <row r="342" spans="1:3" x14ac:dyDescent="0.25">
      <c r="A342">
        <v>336</v>
      </c>
      <c r="B342" t="str">
        <f>"201401002383"</f>
        <v>201401002383</v>
      </c>
      <c r="C342" t="s">
        <v>12</v>
      </c>
    </row>
    <row r="343" spans="1:3" x14ac:dyDescent="0.25">
      <c r="A343">
        <v>337</v>
      </c>
      <c r="B343" t="str">
        <f>"00081895"</f>
        <v>00081895</v>
      </c>
      <c r="C343" t="s">
        <v>12</v>
      </c>
    </row>
    <row r="344" spans="1:3" x14ac:dyDescent="0.25">
      <c r="A344">
        <v>338</v>
      </c>
      <c r="B344" t="str">
        <f>"00158368"</f>
        <v>00158368</v>
      </c>
      <c r="C344" t="s">
        <v>12</v>
      </c>
    </row>
    <row r="345" spans="1:3" x14ac:dyDescent="0.25">
      <c r="A345">
        <v>339</v>
      </c>
      <c r="B345" t="str">
        <f>"00268085"</f>
        <v>00268085</v>
      </c>
      <c r="C345" t="s">
        <v>12</v>
      </c>
    </row>
    <row r="346" spans="1:3" x14ac:dyDescent="0.25">
      <c r="A346">
        <v>340</v>
      </c>
      <c r="B346" t="str">
        <f>"201502000550"</f>
        <v>201502000550</v>
      </c>
      <c r="C346" t="s">
        <v>12</v>
      </c>
    </row>
    <row r="347" spans="1:3" x14ac:dyDescent="0.25">
      <c r="A347">
        <v>341</v>
      </c>
      <c r="B347" t="str">
        <f>"00424507"</f>
        <v>00424507</v>
      </c>
      <c r="C347" t="s">
        <v>12</v>
      </c>
    </row>
    <row r="348" spans="1:3" x14ac:dyDescent="0.25">
      <c r="A348">
        <v>342</v>
      </c>
      <c r="B348" t="str">
        <f>"201604002450"</f>
        <v>201604002450</v>
      </c>
      <c r="C348" t="s">
        <v>12</v>
      </c>
    </row>
    <row r="349" spans="1:3" x14ac:dyDescent="0.25">
      <c r="A349">
        <v>343</v>
      </c>
      <c r="B349" t="str">
        <f>"00075259"</f>
        <v>00075259</v>
      </c>
      <c r="C349" t="s">
        <v>12</v>
      </c>
    </row>
    <row r="350" spans="1:3" x14ac:dyDescent="0.25">
      <c r="A350">
        <v>344</v>
      </c>
      <c r="B350" t="str">
        <f>"00314917"</f>
        <v>00314917</v>
      </c>
      <c r="C350" t="s">
        <v>12</v>
      </c>
    </row>
    <row r="351" spans="1:3" x14ac:dyDescent="0.25">
      <c r="A351">
        <v>345</v>
      </c>
      <c r="B351" t="str">
        <f>"00323376"</f>
        <v>00323376</v>
      </c>
      <c r="C351" t="s">
        <v>12</v>
      </c>
    </row>
    <row r="352" spans="1:3" x14ac:dyDescent="0.25">
      <c r="A352">
        <v>346</v>
      </c>
      <c r="B352" t="str">
        <f>"200801003663"</f>
        <v>200801003663</v>
      </c>
      <c r="C352" t="s">
        <v>12</v>
      </c>
    </row>
    <row r="353" spans="1:3" x14ac:dyDescent="0.25">
      <c r="A353">
        <v>347</v>
      </c>
      <c r="B353" t="str">
        <f>"201409004766"</f>
        <v>201409004766</v>
      </c>
      <c r="C353" t="s">
        <v>12</v>
      </c>
    </row>
    <row r="354" spans="1:3" x14ac:dyDescent="0.25">
      <c r="A354">
        <v>348</v>
      </c>
      <c r="B354" t="str">
        <f>"00152528"</f>
        <v>00152528</v>
      </c>
      <c r="C354" t="s">
        <v>12</v>
      </c>
    </row>
    <row r="357" spans="1:3" x14ac:dyDescent="0.25">
      <c r="A357" t="s">
        <v>13</v>
      </c>
    </row>
    <row r="358" spans="1:3" x14ac:dyDescent="0.25">
      <c r="A358" t="s">
        <v>14</v>
      </c>
    </row>
    <row r="359" spans="1:3" x14ac:dyDescent="0.25">
      <c r="A359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2Κ_2018_ΔΕ_ΑΠΟΡΡΙΠΤΕΟΙ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2020-02-25T10:17:40Z</dcterms:created>
  <dcterms:modified xsi:type="dcterms:W3CDTF">2020-02-25T10:17:40Z</dcterms:modified>
</cp:coreProperties>
</file>